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SKI PLAN 2025. PROJEKCIJA 26-27\"/>
    </mc:Choice>
  </mc:AlternateContent>
  <xr:revisionPtr revIDLastSave="0" documentId="13_ncr:1_{753CB83F-46FA-4B24-99E0-5C0869825A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0" l="1"/>
  <c r="F30" i="8"/>
  <c r="F31" i="8"/>
  <c r="E31" i="8"/>
  <c r="D31" i="8"/>
  <c r="F38" i="8"/>
  <c r="E38" i="8"/>
  <c r="E30" i="8" s="1"/>
  <c r="F18" i="8"/>
  <c r="F11" i="8"/>
  <c r="E18" i="8"/>
  <c r="E11" i="8"/>
  <c r="H25" i="3"/>
  <c r="H24" i="3" s="1"/>
  <c r="G25" i="3"/>
  <c r="G24" i="3" s="1"/>
  <c r="H11" i="3"/>
  <c r="H10" i="3" s="1"/>
  <c r="G11" i="3"/>
  <c r="G10" i="3" s="1"/>
  <c r="E10" i="3"/>
  <c r="J11" i="10"/>
  <c r="I11" i="10"/>
  <c r="J8" i="10"/>
  <c r="I8" i="10"/>
  <c r="F11" i="3"/>
  <c r="F10" i="3" s="1"/>
  <c r="F25" i="3"/>
  <c r="F24" i="3" s="1"/>
  <c r="D18" i="8"/>
  <c r="D38" i="8"/>
  <c r="D11" i="8"/>
  <c r="G8" i="10"/>
  <c r="C11" i="8"/>
  <c r="C31" i="8"/>
  <c r="C18" i="8"/>
  <c r="C38" i="8"/>
  <c r="E25" i="3"/>
  <c r="E24" i="3" s="1"/>
  <c r="E11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H11" i="10"/>
  <c r="G11" i="10"/>
  <c r="E10" i="8" l="1"/>
  <c r="D10" i="8"/>
  <c r="J22" i="10"/>
  <c r="J28" i="10" s="1"/>
  <c r="J29" i="10" s="1"/>
  <c r="F10" i="8"/>
  <c r="D30" i="8"/>
  <c r="I22" i="10"/>
  <c r="I28" i="10" s="1"/>
  <c r="I29" i="10" s="1"/>
  <c r="C10" i="8"/>
  <c r="C30" i="8"/>
  <c r="G14" i="10"/>
  <c r="G22" i="10" s="1"/>
  <c r="G28" i="10" s="1"/>
  <c r="F14" i="10"/>
  <c r="F22" i="10" s="1"/>
  <c r="F28" i="10" s="1"/>
  <c r="F29" i="10" s="1"/>
</calcChain>
</file>

<file path=xl/sharedStrings.xml><?xml version="1.0" encoding="utf-8"?>
<sst xmlns="http://schemas.openxmlformats.org/spreadsheetml/2006/main" count="217" uniqueCount="123">
  <si>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</si>
  <si>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</si>
  <si>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</si>
  <si>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</si>
  <si>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</si>
  <si>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</si>
  <si>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</si>
  <si>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</si>
  <si>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</si>
  <si>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</si>
  <si>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</si>
  <si>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</si>
  <si>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</si>
  <si>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</si>
  <si>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</si>
  <si>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</si>
  <si>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</si>
  <si>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</si>
  <si>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</si>
  <si>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</si>
  <si>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</si>
  <si>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</si>
  <si>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</si>
  <si>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</si>
  <si>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</si>
  <si>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</si>
  <si>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</si>
  <si>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</si>
  <si>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</si>
  <si>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</si>
  <si>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</si>
  <si>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</si>
  <si>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</si>
  <si>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</si>
  <si>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</si>
  <si>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</si>
  <si>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</si>
  <si>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</si>
  <si>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</si>
  <si>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</si>
  <si>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</si>
  <si>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</si>
  <si>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</si>
  <si>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</si>
  <si>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</si>
  <si>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</si>
  <si>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</si>
  <si>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</si>
  <si>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</si>
  <si>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</si>
  <si>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</si>
  <si>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</si>
  <si>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</si>
  <si>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</si>
  <si>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</si>
  <si>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</si>
  <si>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</si>
  <si>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</si>
  <si>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</si>
  <si>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</si>
  <si>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</si>
  <si>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</si>
  <si>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</si>
  <si>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</si>
  <si>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</si>
  <si>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</si>
  <si>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</si>
  <si>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</si>
  <si>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</si>
  <si>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</si>
  <si>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</si>
  <si>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</si>
  <si>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</si>
  <si>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</si>
  <si>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</si>
  <si>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</si>
  <si>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</si>
  <si>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</si>
  <si>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</si>
  <si>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 2023.</t>
  </si>
  <si>
    <t>Plan 2024.</t>
  </si>
  <si>
    <t>Proračun za 2025.</t>
  </si>
  <si>
    <t>Projekcija proračuna
za 2027.</t>
  </si>
  <si>
    <t>Projekcija za 2026.</t>
  </si>
  <si>
    <t>Projekcija za 2027.</t>
  </si>
  <si>
    <t>Projekcija
za 2027.</t>
  </si>
  <si>
    <t>Projekcija
za 2026.</t>
  </si>
  <si>
    <t>Projekcija 
za 2027.</t>
  </si>
  <si>
    <t xml:space="preserve">Prihod za posebne namjene </t>
  </si>
  <si>
    <t xml:space="preserve">Vlastiti prihodi </t>
  </si>
  <si>
    <t xml:space="preserve">Financijski rashodi </t>
  </si>
  <si>
    <t xml:space="preserve">3 Vlastiti prihodi </t>
  </si>
  <si>
    <t xml:space="preserve">  31 Vlastiti prihodi </t>
  </si>
  <si>
    <t xml:space="preserve">  53 Pomoći iz državnog proračuna </t>
  </si>
  <si>
    <t xml:space="preserve">  54 Pomoći iz županijskog proračuna  </t>
  </si>
  <si>
    <t xml:space="preserve">7 Prihod od prodaje nefinancijske imovine </t>
  </si>
  <si>
    <t xml:space="preserve">  72 Prihod od prodaje proizvedene dugotrajne imovine </t>
  </si>
  <si>
    <t xml:space="preserve">9 VIŠAK PRIHODA </t>
  </si>
  <si>
    <t xml:space="preserve">  91 Višak prihoda </t>
  </si>
  <si>
    <t xml:space="preserve">4 Prihodi za vlastite namjene </t>
  </si>
  <si>
    <t xml:space="preserve">5 Pomoći </t>
  </si>
  <si>
    <t xml:space="preserve"> 54 Pomoći iz županijskog proračuna </t>
  </si>
  <si>
    <t xml:space="preserve">Naknade građanima i kućanstvima na temelju osiguranja i druge naknade </t>
  </si>
  <si>
    <t xml:space="preserve">Ostali rashodi </t>
  </si>
  <si>
    <t xml:space="preserve">  12 Porezni prihodi za decentralizirane funkcije </t>
  </si>
  <si>
    <t xml:space="preserve">Višak poslovanja </t>
  </si>
  <si>
    <t xml:space="preserve">Izvor financiranja 1.1.1. </t>
  </si>
  <si>
    <t xml:space="preserve">PRIHODI OD GRADA </t>
  </si>
  <si>
    <t xml:space="preserve">PROGRAM  </t>
  </si>
  <si>
    <t xml:space="preserve">  42 Rashodi za nabavu proizvedene dugotrajne imovine </t>
  </si>
  <si>
    <t>Plan 2024. Rebalans</t>
  </si>
  <si>
    <t>Plan 2024. / Rebalans</t>
  </si>
  <si>
    <t>Plan 2024./ Rebalans</t>
  </si>
  <si>
    <t>PROGRAM XXX</t>
  </si>
  <si>
    <t xml:space="preserve">NAZIV PROGRAMA </t>
  </si>
  <si>
    <t>Aktivnost AXXXXXX</t>
  </si>
  <si>
    <t xml:space="preserve">NAZIV AKTIVNOSTI </t>
  </si>
  <si>
    <t xml:space="preserve">52 Pomoći temeljem prijenosa EU sredstava </t>
  </si>
  <si>
    <t xml:space="preserve">  52 Pomoći temeljem prijenosa EU sredstava </t>
  </si>
  <si>
    <t>FINANCIJSKI PLAN PRORAČUNSKOG KORISNIKA JEDINICE LOKALNE I PODRUČNE (REGIONALNE) SAMOUPRAVE 
ZA 2025. I PROJEKCIJA ZA 2026. I 2027. GODINU</t>
  </si>
  <si>
    <r>
      <t xml:space="preserve">  </t>
    </r>
    <r>
      <rPr>
        <sz val="12"/>
        <rFont val="Arial"/>
        <family val="2"/>
        <charset val="238"/>
      </rPr>
      <t xml:space="preserve">43  Prihod za posebne namjene </t>
    </r>
  </si>
  <si>
    <t>Plan 2024./Rebalans</t>
  </si>
  <si>
    <t>Plan  2024. /Rebalans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</si>
</sst>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/>
    </xf>
    <xf numFmtId="0" fontId="0" fillId="0" borderId="6" xfId="0" applyBorder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3" fillId="0" borderId="1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13" fillId="2" borderId="3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3" fontId="8" fillId="2" borderId="3" xfId="0" applyNumberFormat="1" applyFont="1" applyFill="1" applyBorder="1"/>
    <xf numFmtId="3" fontId="8" fillId="2" borderId="3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right"/>
    </xf>
    <xf numFmtId="0" fontId="16" fillId="2" borderId="3" xfId="0" quotePrefix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/>
    </xf>
    <xf numFmtId="0" fontId="16" fillId="2" borderId="3" xfId="0" applyFont="1" applyFill="1" applyBorder="1" applyAlignment="1">
      <alignment horizontal="left" vertical="center"/>
    </xf>
    <xf numFmtId="0" fontId="17" fillId="0" borderId="3" xfId="0" applyFont="1" applyBorder="1"/>
    <xf numFmtId="3" fontId="9" fillId="0" borderId="3" xfId="0" applyNumberFormat="1" applyFont="1" applyBorder="1"/>
    <xf numFmtId="0" fontId="9" fillId="0" borderId="3" xfId="0" applyFont="1" applyBorder="1"/>
    <xf numFmtId="3" fontId="3" fillId="0" borderId="4" xfId="0" applyNumberFormat="1" applyFont="1" applyBorder="1" applyAlignment="1">
      <alignment horizontal="right" vertical="center" wrapText="1"/>
    </xf>
    <xf numFmtId="3" fontId="3" fillId="2" borderId="3" xfId="0" applyNumberFormat="1" applyFont="1" applyFill="1" applyBorder="1"/>
    <xf numFmtId="0" fontId="16" fillId="2" borderId="3" xfId="0" quotePrefix="1" applyFont="1" applyFill="1" applyBorder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3" fontId="3" fillId="0" borderId="3" xfId="0" applyNumberFormat="1" applyFont="1" applyBorder="1" applyAlignment="1">
      <alignment horizontal="right" wrapText="1"/>
    </xf>
    <xf numFmtId="0" fontId="3" fillId="0" borderId="0" xfId="0" quotePrefix="1" applyFont="1" applyAlignment="1">
      <alignment horizontal="center" vertical="center" wrapText="1"/>
    </xf>
    <xf numFmtId="3" fontId="13" fillId="4" borderId="1" xfId="0" quotePrefix="1" applyNumberFormat="1" applyFont="1" applyFill="1" applyBorder="1" applyAlignment="1">
      <alignment horizontal="right"/>
    </xf>
    <xf numFmtId="3" fontId="13" fillId="4" borderId="3" xfId="0" applyNumberFormat="1" applyFont="1" applyFill="1" applyBorder="1" applyAlignment="1">
      <alignment horizontal="right" wrapText="1"/>
    </xf>
    <xf numFmtId="3" fontId="13" fillId="3" borderId="1" xfId="0" quotePrefix="1" applyNumberFormat="1" applyFont="1" applyFill="1" applyBorder="1" applyAlignment="1">
      <alignment horizontal="right"/>
    </xf>
    <xf numFmtId="3" fontId="13" fillId="3" borderId="3" xfId="0" quotePrefix="1" applyNumberFormat="1" applyFont="1" applyFill="1" applyBorder="1" applyAlignment="1">
      <alignment horizontal="right"/>
    </xf>
    <xf numFmtId="0" fontId="13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3" fillId="0" borderId="1" xfId="0" quotePrefix="1" applyFont="1" applyBorder="1" applyAlignment="1">
      <alignment horizontal="left" wrapText="1"/>
    </xf>
    <xf numFmtId="0" fontId="13" fillId="0" borderId="2" xfId="0" quotePrefix="1" applyFont="1" applyBorder="1" applyAlignment="1">
      <alignment horizontal="left" wrapText="1"/>
    </xf>
    <xf numFmtId="0" fontId="13" fillId="0" borderId="2" xfId="0" quotePrefix="1" applyFont="1" applyBorder="1" applyAlignment="1">
      <alignment horizontal="center" wrapText="1"/>
    </xf>
    <xf numFmtId="0" fontId="13" fillId="0" borderId="2" xfId="0" quotePrefix="1" applyFont="1" applyBorder="1" applyAlignment="1">
      <alignment horizontal="left"/>
    </xf>
    <xf numFmtId="3" fontId="3" fillId="3" borderId="1" xfId="0" quotePrefix="1" applyNumberFormat="1" applyFont="1" applyFill="1" applyBorder="1" applyAlignment="1">
      <alignment horizontal="right"/>
    </xf>
    <xf numFmtId="3" fontId="3" fillId="3" borderId="3" xfId="0" quotePrefix="1" applyNumberFormat="1" applyFont="1" applyFill="1" applyBorder="1" applyAlignment="1">
      <alignment horizontal="right"/>
    </xf>
    <xf numFmtId="0" fontId="20" fillId="2" borderId="3" xfId="0" quotePrefix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wrapText="1"/>
    </xf>
    <xf numFmtId="3" fontId="17" fillId="0" borderId="3" xfId="0" applyNumberFormat="1" applyFont="1" applyBorder="1" applyAlignment="1">
      <alignment horizontal="right"/>
    </xf>
    <xf numFmtId="0" fontId="19" fillId="0" borderId="3" xfId="0" applyFont="1" applyBorder="1" applyAlignment="1">
      <alignment wrapText="1"/>
    </xf>
    <xf numFmtId="3" fontId="19" fillId="0" borderId="3" xfId="0" applyNumberFormat="1" applyFont="1" applyBorder="1" applyAlignment="1">
      <alignment horizontal="right"/>
    </xf>
    <xf numFmtId="3" fontId="8" fillId="2" borderId="3" xfId="0" applyNumberFormat="1" applyFont="1" applyFill="1" applyBorder="1" applyAlignment="1">
      <alignment horizontal="right" wrapText="1"/>
    </xf>
    <xf numFmtId="0" fontId="20" fillId="2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3" fontId="3" fillId="0" borderId="4" xfId="0" applyNumberFormat="1" applyFont="1" applyBorder="1" applyAlignment="1">
      <alignment horizontal="right" wrapText="1"/>
    </xf>
    <xf numFmtId="0" fontId="13" fillId="2" borderId="3" xfId="0" applyFont="1" applyFill="1" applyBorder="1" applyAlignment="1">
      <alignment wrapText="1"/>
    </xf>
    <xf numFmtId="0" fontId="20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 wrapText="1"/>
    </xf>
    <xf numFmtId="0" fontId="13" fillId="2" borderId="3" xfId="0" quotePrefix="1" applyFont="1" applyFill="1" applyBorder="1" applyAlignment="1">
      <alignment horizontal="left"/>
    </xf>
    <xf numFmtId="0" fontId="13" fillId="2" borderId="3" xfId="0" quotePrefix="1" applyFont="1" applyFill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16" fillId="2" borderId="3" xfId="0" quotePrefix="1" applyFont="1" applyFill="1" applyBorder="1" applyAlignment="1">
      <alignment horizontal="left" wrapText="1"/>
    </xf>
    <xf numFmtId="0" fontId="20" fillId="2" borderId="1" xfId="0" quotePrefix="1" applyFont="1" applyFill="1" applyBorder="1" applyAlignment="1">
      <alignment horizontal="left" wrapText="1"/>
    </xf>
    <xf numFmtId="0" fontId="20" fillId="2" borderId="3" xfId="0" quotePrefix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9" fillId="0" borderId="5" xfId="0" applyFont="1" applyBorder="1" applyAlignment="1">
      <alignment horizontal="right"/>
    </xf>
    <xf numFmtId="0" fontId="16" fillId="2" borderId="3" xfId="0" quotePrefix="1" applyFont="1" applyFill="1" applyBorder="1" applyAlignment="1">
      <alignment horizontal="left"/>
    </xf>
    <xf numFmtId="0" fontId="13" fillId="2" borderId="3" xfId="0" applyFont="1" applyFill="1" applyBorder="1" applyAlignment="1">
      <alignment horizontal="left" wrapText="1"/>
    </xf>
    <xf numFmtId="3" fontId="17" fillId="0" borderId="3" xfId="0" applyNumberFormat="1" applyFont="1" applyBorder="1"/>
    <xf numFmtId="3" fontId="19" fillId="0" borderId="3" xfId="0" applyNumberFormat="1" applyFont="1" applyBorder="1"/>
    <xf numFmtId="0" fontId="19" fillId="0" borderId="3" xfId="0" applyFont="1" applyBorder="1"/>
    <xf numFmtId="0" fontId="22" fillId="0" borderId="3" xfId="0" applyFont="1" applyBorder="1"/>
    <xf numFmtId="0" fontId="13" fillId="0" borderId="1" xfId="0" quotePrefix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3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3" fillId="3" borderId="1" xfId="0" quotePrefix="1" applyFont="1" applyFill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workbookViewId="0">
      <selection sqref="A1:J1"/>
    </sheetView>
  </sheetViews>
  <sheetFormatPr defaultRowHeight="15.75" x14ac:dyDescent="0.25"/>
  <cols>
    <col min="1" max="1" width="18.140625" style="73" bestFit="1" customWidth="1"/>
    <col min="2" max="4" width="9.140625" style="73"/>
    <col min="5" max="5" width="25.28515625" style="73" customWidth="1"/>
    <col min="6" max="6" width="14.42578125" style="73" bestFit="1" customWidth="1"/>
    <col min="7" max="7" width="19.5703125" style="73" bestFit="1" customWidth="1"/>
    <col min="8" max="8" width="17.42578125" style="73" bestFit="1" customWidth="1"/>
    <col min="9" max="10" width="20.28515625" style="73" bestFit="1" customWidth="1"/>
    <col min="11" max="16384" width="9.140625" style="73"/>
  </cols>
  <sheetData>
    <row r="1" spans="1:10" x14ac:dyDescent="0.25">
      <c r="A1" s="121" t="s">
        <v>119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121" t="s">
        <v>24</v>
      </c>
      <c r="B3" s="121"/>
      <c r="C3" s="121"/>
      <c r="D3" s="121"/>
      <c r="E3" s="121"/>
      <c r="F3" s="121"/>
      <c r="G3" s="121"/>
      <c r="H3" s="121"/>
      <c r="I3" s="122"/>
      <c r="J3" s="122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31"/>
      <c r="J4" s="31"/>
    </row>
    <row r="5" spans="1:10" x14ac:dyDescent="0.25">
      <c r="A5" s="121" t="s">
        <v>35</v>
      </c>
      <c r="B5" s="123"/>
      <c r="C5" s="123"/>
      <c r="D5" s="123"/>
      <c r="E5" s="123"/>
      <c r="F5" s="123"/>
      <c r="G5" s="123"/>
      <c r="H5" s="123"/>
      <c r="I5" s="123"/>
      <c r="J5" s="123"/>
    </row>
    <row r="6" spans="1:10" x14ac:dyDescent="0.25">
      <c r="A6" s="32"/>
      <c r="B6" s="33"/>
      <c r="C6" s="33"/>
      <c r="D6" s="34"/>
      <c r="E6" s="35"/>
      <c r="F6" s="36"/>
      <c r="G6" s="36"/>
      <c r="H6" s="36"/>
      <c r="I6" s="36"/>
      <c r="J6" s="37" t="s">
        <v>44</v>
      </c>
    </row>
    <row r="7" spans="1:10" ht="47.25" x14ac:dyDescent="0.25">
      <c r="A7" s="38"/>
      <c r="B7" s="39"/>
      <c r="C7" s="39"/>
      <c r="D7" s="40"/>
      <c r="E7" s="41"/>
      <c r="F7" s="42" t="s">
        <v>79</v>
      </c>
      <c r="G7" s="42" t="s">
        <v>110</v>
      </c>
      <c r="H7" s="42" t="s">
        <v>81</v>
      </c>
      <c r="I7" s="42" t="s">
        <v>51</v>
      </c>
      <c r="J7" s="42" t="s">
        <v>82</v>
      </c>
    </row>
    <row r="8" spans="1:10" x14ac:dyDescent="0.25">
      <c r="A8" s="124" t="s">
        <v>0</v>
      </c>
      <c r="B8" s="125"/>
      <c r="C8" s="125"/>
      <c r="D8" s="125"/>
      <c r="E8" s="126"/>
      <c r="F8" s="44"/>
      <c r="G8" s="44">
        <f>G9+G10</f>
        <v>1544086</v>
      </c>
      <c r="H8" s="44">
        <f>SUM(H9,H10,H14)</f>
        <v>1578591</v>
      </c>
      <c r="I8" s="44">
        <f t="shared" ref="I8:J8" si="0">I9+I10</f>
        <v>1556591</v>
      </c>
      <c r="J8" s="44">
        <f t="shared" si="0"/>
        <v>1556591</v>
      </c>
    </row>
    <row r="9" spans="1:10" x14ac:dyDescent="0.25">
      <c r="A9" s="127" t="s">
        <v>45</v>
      </c>
      <c r="B9" s="128"/>
      <c r="C9" s="128"/>
      <c r="D9" s="128"/>
      <c r="E9" s="120"/>
      <c r="F9" s="45"/>
      <c r="G9" s="45">
        <v>1543886</v>
      </c>
      <c r="H9" s="45">
        <v>1576391</v>
      </c>
      <c r="I9" s="45">
        <v>1556391</v>
      </c>
      <c r="J9" s="45">
        <v>1556391</v>
      </c>
    </row>
    <row r="10" spans="1:10" x14ac:dyDescent="0.25">
      <c r="A10" s="119" t="s">
        <v>46</v>
      </c>
      <c r="B10" s="120"/>
      <c r="C10" s="120"/>
      <c r="D10" s="120"/>
      <c r="E10" s="120"/>
      <c r="F10" s="45"/>
      <c r="G10" s="45">
        <v>200</v>
      </c>
      <c r="H10" s="45">
        <v>200</v>
      </c>
      <c r="I10" s="45">
        <v>200</v>
      </c>
      <c r="J10" s="45">
        <v>200</v>
      </c>
    </row>
    <row r="11" spans="1:10" x14ac:dyDescent="0.25">
      <c r="A11" s="46" t="s">
        <v>1</v>
      </c>
      <c r="B11" s="43"/>
      <c r="C11" s="43"/>
      <c r="D11" s="43"/>
      <c r="E11" s="43"/>
      <c r="F11" s="44"/>
      <c r="G11" s="44">
        <f t="shared" ref="G11:H11" si="1">G12+G13</f>
        <v>1544086</v>
      </c>
      <c r="H11" s="44">
        <f t="shared" si="1"/>
        <v>1578591</v>
      </c>
      <c r="I11" s="44">
        <f t="shared" ref="I11:J11" si="2">I12+I13</f>
        <v>1578591</v>
      </c>
      <c r="J11" s="44">
        <f t="shared" si="2"/>
        <v>1578591</v>
      </c>
    </row>
    <row r="12" spans="1:10" x14ac:dyDescent="0.25">
      <c r="A12" s="129" t="s">
        <v>47</v>
      </c>
      <c r="B12" s="128"/>
      <c r="C12" s="128"/>
      <c r="D12" s="128"/>
      <c r="E12" s="128"/>
      <c r="F12" s="45"/>
      <c r="G12" s="45">
        <v>1512626</v>
      </c>
      <c r="H12" s="45">
        <v>1544611</v>
      </c>
      <c r="I12" s="45">
        <v>1544611</v>
      </c>
      <c r="J12" s="45">
        <v>1544611</v>
      </c>
    </row>
    <row r="13" spans="1:10" x14ac:dyDescent="0.25">
      <c r="A13" s="119" t="s">
        <v>48</v>
      </c>
      <c r="B13" s="120"/>
      <c r="C13" s="120"/>
      <c r="D13" s="120"/>
      <c r="E13" s="120"/>
      <c r="F13" s="45"/>
      <c r="G13" s="45">
        <v>31460</v>
      </c>
      <c r="H13" s="45">
        <v>33980</v>
      </c>
      <c r="I13" s="45">
        <v>33980</v>
      </c>
      <c r="J13" s="45">
        <v>33980</v>
      </c>
    </row>
    <row r="14" spans="1:10" x14ac:dyDescent="0.25">
      <c r="A14" s="130" t="s">
        <v>71</v>
      </c>
      <c r="B14" s="125"/>
      <c r="C14" s="125"/>
      <c r="D14" s="125"/>
      <c r="E14" s="125"/>
      <c r="F14" s="44">
        <f>F8-F11</f>
        <v>0</v>
      </c>
      <c r="G14" s="44">
        <f t="shared" ref="G14" si="3">G8-G11</f>
        <v>0</v>
      </c>
      <c r="H14" s="44">
        <v>2000</v>
      </c>
      <c r="I14" s="44"/>
      <c r="J14" s="44"/>
    </row>
    <row r="15" spans="1:10" x14ac:dyDescent="0.25">
      <c r="A15" s="23"/>
      <c r="B15" s="74"/>
      <c r="C15" s="74"/>
      <c r="D15" s="74"/>
      <c r="E15" s="74"/>
      <c r="F15" s="74"/>
      <c r="G15" s="74"/>
      <c r="H15" s="75"/>
      <c r="I15" s="75"/>
      <c r="J15" s="75"/>
    </row>
    <row r="16" spans="1:10" x14ac:dyDescent="0.25">
      <c r="A16" s="121" t="s">
        <v>36</v>
      </c>
      <c r="B16" s="123"/>
      <c r="C16" s="123"/>
      <c r="D16" s="123"/>
      <c r="E16" s="123"/>
      <c r="F16" s="123"/>
      <c r="G16" s="123"/>
      <c r="H16" s="123"/>
      <c r="I16" s="123"/>
      <c r="J16" s="123"/>
    </row>
    <row r="17" spans="1:10" x14ac:dyDescent="0.25">
      <c r="A17" s="23"/>
      <c r="B17" s="74"/>
      <c r="C17" s="74"/>
      <c r="D17" s="74"/>
      <c r="E17" s="74"/>
      <c r="F17" s="74"/>
      <c r="G17" s="74"/>
      <c r="H17" s="75"/>
      <c r="I17" s="75"/>
      <c r="J17" s="75"/>
    </row>
    <row r="18" spans="1:10" ht="47.25" x14ac:dyDescent="0.25">
      <c r="A18" s="38"/>
      <c r="B18" s="39"/>
      <c r="C18" s="39"/>
      <c r="D18" s="40"/>
      <c r="E18" s="41"/>
      <c r="F18" s="42" t="s">
        <v>79</v>
      </c>
      <c r="G18" s="42" t="s">
        <v>80</v>
      </c>
      <c r="H18" s="42" t="s">
        <v>81</v>
      </c>
      <c r="I18" s="42" t="s">
        <v>51</v>
      </c>
      <c r="J18" s="42" t="s">
        <v>82</v>
      </c>
    </row>
    <row r="19" spans="1:10" x14ac:dyDescent="0.25">
      <c r="A19" s="119" t="s">
        <v>49</v>
      </c>
      <c r="B19" s="120"/>
      <c r="C19" s="120"/>
      <c r="D19" s="120"/>
      <c r="E19" s="120"/>
      <c r="F19" s="45"/>
      <c r="G19" s="45"/>
      <c r="H19" s="45"/>
      <c r="I19" s="45"/>
      <c r="J19" s="76"/>
    </row>
    <row r="20" spans="1:10" x14ac:dyDescent="0.25">
      <c r="A20" s="119" t="s">
        <v>50</v>
      </c>
      <c r="B20" s="120"/>
      <c r="C20" s="120"/>
      <c r="D20" s="120"/>
      <c r="E20" s="120"/>
      <c r="F20" s="45"/>
      <c r="G20" s="45"/>
      <c r="H20" s="45"/>
      <c r="I20" s="45"/>
      <c r="J20" s="76"/>
    </row>
    <row r="21" spans="1:10" x14ac:dyDescent="0.25">
      <c r="A21" s="130" t="s">
        <v>2</v>
      </c>
      <c r="B21" s="125"/>
      <c r="C21" s="125"/>
      <c r="D21" s="125"/>
      <c r="E21" s="125"/>
      <c r="F21" s="44">
        <f>F19-F20</f>
        <v>0</v>
      </c>
      <c r="G21" s="44">
        <f t="shared" ref="G21:J21" si="4">G19-G20</f>
        <v>0</v>
      </c>
      <c r="H21" s="44">
        <f t="shared" si="4"/>
        <v>0</v>
      </c>
      <c r="I21" s="44">
        <f t="shared" si="4"/>
        <v>0</v>
      </c>
      <c r="J21" s="44">
        <f t="shared" si="4"/>
        <v>0</v>
      </c>
    </row>
    <row r="22" spans="1:10" x14ac:dyDescent="0.25">
      <c r="A22" s="130" t="s">
        <v>72</v>
      </c>
      <c r="B22" s="125"/>
      <c r="C22" s="125"/>
      <c r="D22" s="125"/>
      <c r="E22" s="125"/>
      <c r="F22" s="44">
        <f>F14+F21</f>
        <v>0</v>
      </c>
      <c r="G22" s="44">
        <f t="shared" ref="G22:J22" si="5">G14+G21</f>
        <v>0</v>
      </c>
      <c r="H22" s="44">
        <v>2000</v>
      </c>
      <c r="I22" s="44">
        <f t="shared" si="5"/>
        <v>0</v>
      </c>
      <c r="J22" s="44">
        <f t="shared" si="5"/>
        <v>0</v>
      </c>
    </row>
    <row r="23" spans="1:10" x14ac:dyDescent="0.25">
      <c r="A23" s="77"/>
      <c r="B23" s="74"/>
      <c r="C23" s="74"/>
      <c r="D23" s="74"/>
      <c r="E23" s="74"/>
      <c r="F23" s="74"/>
      <c r="G23" s="74"/>
      <c r="H23" s="75"/>
      <c r="I23" s="75"/>
      <c r="J23" s="75"/>
    </row>
    <row r="24" spans="1:10" x14ac:dyDescent="0.25">
      <c r="A24" s="121" t="s">
        <v>73</v>
      </c>
      <c r="B24" s="123"/>
      <c r="C24" s="123"/>
      <c r="D24" s="123"/>
      <c r="E24" s="123"/>
      <c r="F24" s="123"/>
      <c r="G24" s="123"/>
      <c r="H24" s="123"/>
      <c r="I24" s="123"/>
      <c r="J24" s="123"/>
    </row>
    <row r="25" spans="1:10" x14ac:dyDescent="0.25">
      <c r="A25" s="23"/>
      <c r="B25" s="24"/>
      <c r="C25" s="24"/>
      <c r="D25" s="24"/>
      <c r="E25" s="24"/>
      <c r="F25" s="24"/>
      <c r="G25" s="24"/>
      <c r="H25" s="24"/>
      <c r="I25" s="24"/>
      <c r="J25" s="24"/>
    </row>
    <row r="26" spans="1:10" ht="31.5" x14ac:dyDescent="0.25">
      <c r="A26" s="38"/>
      <c r="B26" s="39"/>
      <c r="C26" s="39"/>
      <c r="D26" s="40"/>
      <c r="E26" s="41"/>
      <c r="F26" s="42" t="s">
        <v>79</v>
      </c>
      <c r="G26" s="42" t="s">
        <v>80</v>
      </c>
      <c r="H26" s="42" t="s">
        <v>81</v>
      </c>
      <c r="I26" s="42" t="s">
        <v>83</v>
      </c>
      <c r="J26" s="42" t="s">
        <v>84</v>
      </c>
    </row>
    <row r="27" spans="1:10" x14ac:dyDescent="0.25">
      <c r="A27" s="133" t="s">
        <v>74</v>
      </c>
      <c r="B27" s="134"/>
      <c r="C27" s="134"/>
      <c r="D27" s="134"/>
      <c r="E27" s="135"/>
      <c r="F27" s="78">
        <v>0</v>
      </c>
      <c r="G27" s="78">
        <v>0</v>
      </c>
      <c r="H27" s="78">
        <v>0</v>
      </c>
      <c r="I27" s="78">
        <v>0</v>
      </c>
      <c r="J27" s="79">
        <v>0</v>
      </c>
    </row>
    <row r="28" spans="1:10" ht="24" customHeight="1" x14ac:dyDescent="0.25">
      <c r="A28" s="130" t="s">
        <v>75</v>
      </c>
      <c r="B28" s="125"/>
      <c r="C28" s="125"/>
      <c r="D28" s="125"/>
      <c r="E28" s="125"/>
      <c r="F28" s="80">
        <f>F22+F27</f>
        <v>0</v>
      </c>
      <c r="G28" s="80">
        <f t="shared" ref="G28:J28" si="6">G22+G27</f>
        <v>0</v>
      </c>
      <c r="H28" s="80"/>
      <c r="I28" s="80">
        <f t="shared" si="6"/>
        <v>0</v>
      </c>
      <c r="J28" s="81">
        <f t="shared" si="6"/>
        <v>0</v>
      </c>
    </row>
    <row r="29" spans="1:10" ht="24.75" customHeight="1" x14ac:dyDescent="0.25">
      <c r="A29" s="124" t="s">
        <v>76</v>
      </c>
      <c r="B29" s="136"/>
      <c r="C29" s="136"/>
      <c r="D29" s="136"/>
      <c r="E29" s="137"/>
      <c r="F29" s="80">
        <f>F14+F21+F27-F28</f>
        <v>0</v>
      </c>
      <c r="G29" s="80"/>
      <c r="H29" s="80">
        <v>2000</v>
      </c>
      <c r="I29" s="80">
        <f t="shared" ref="I29:J29" si="7">I14+I21+I27-I28</f>
        <v>0</v>
      </c>
      <c r="J29" s="81">
        <f t="shared" si="7"/>
        <v>0</v>
      </c>
    </row>
    <row r="30" spans="1:10" x14ac:dyDescent="0.25">
      <c r="A30" s="25"/>
      <c r="B30" s="26"/>
      <c r="C30" s="26"/>
      <c r="D30" s="26"/>
      <c r="E30" s="26"/>
      <c r="F30" s="26"/>
      <c r="G30" s="26"/>
      <c r="H30" s="26"/>
      <c r="I30" s="26"/>
      <c r="J30" s="26"/>
    </row>
    <row r="31" spans="1:10" x14ac:dyDescent="0.25">
      <c r="A31" s="138" t="s">
        <v>70</v>
      </c>
      <c r="B31" s="138"/>
      <c r="C31" s="138"/>
      <c r="D31" s="138"/>
      <c r="E31" s="138"/>
      <c r="F31" s="138"/>
      <c r="G31" s="138"/>
      <c r="H31" s="138"/>
      <c r="I31" s="138"/>
      <c r="J31" s="138"/>
    </row>
    <row r="32" spans="1:10" x14ac:dyDescent="0.25">
      <c r="A32" s="82"/>
      <c r="B32" s="83"/>
      <c r="C32" s="83"/>
      <c r="D32" s="83"/>
      <c r="E32" s="83"/>
      <c r="F32" s="83"/>
      <c r="G32" s="83"/>
      <c r="H32" s="84"/>
      <c r="I32" s="84"/>
      <c r="J32" s="84"/>
    </row>
    <row r="33" spans="1:10" ht="31.5" x14ac:dyDescent="0.25">
      <c r="A33" s="85"/>
      <c r="B33" s="86"/>
      <c r="C33" s="86"/>
      <c r="D33" s="87"/>
      <c r="E33" s="88"/>
      <c r="F33" s="42" t="s">
        <v>79</v>
      </c>
      <c r="G33" s="42" t="s">
        <v>80</v>
      </c>
      <c r="H33" s="42" t="s">
        <v>81</v>
      </c>
      <c r="I33" s="42" t="s">
        <v>83</v>
      </c>
      <c r="J33" s="42" t="s">
        <v>84</v>
      </c>
    </row>
    <row r="34" spans="1:10" x14ac:dyDescent="0.25">
      <c r="A34" s="133" t="s">
        <v>74</v>
      </c>
      <c r="B34" s="134"/>
      <c r="C34" s="134"/>
      <c r="D34" s="134"/>
      <c r="E34" s="135"/>
      <c r="F34" s="78">
        <v>0</v>
      </c>
      <c r="G34" s="78">
        <f>F37</f>
        <v>0</v>
      </c>
      <c r="H34" s="78">
        <f>G37</f>
        <v>0</v>
      </c>
      <c r="I34" s="78">
        <f>H37</f>
        <v>0</v>
      </c>
      <c r="J34" s="79">
        <f>I37</f>
        <v>0</v>
      </c>
    </row>
    <row r="35" spans="1:10" ht="29.25" customHeight="1" x14ac:dyDescent="0.25">
      <c r="A35" s="133" t="s">
        <v>77</v>
      </c>
      <c r="B35" s="134"/>
      <c r="C35" s="134"/>
      <c r="D35" s="134"/>
      <c r="E35" s="135"/>
      <c r="F35" s="78">
        <v>0</v>
      </c>
      <c r="G35" s="78">
        <v>0</v>
      </c>
      <c r="H35" s="78">
        <v>0</v>
      </c>
      <c r="I35" s="78">
        <v>0</v>
      </c>
      <c r="J35" s="79">
        <v>0</v>
      </c>
    </row>
    <row r="36" spans="1:10" ht="23.25" customHeight="1" x14ac:dyDescent="0.25">
      <c r="A36" s="133" t="s">
        <v>78</v>
      </c>
      <c r="B36" s="139"/>
      <c r="C36" s="139"/>
      <c r="D36" s="139"/>
      <c r="E36" s="140"/>
      <c r="F36" s="78">
        <v>0</v>
      </c>
      <c r="G36" s="78">
        <v>0</v>
      </c>
      <c r="H36" s="78">
        <v>0</v>
      </c>
      <c r="I36" s="78">
        <v>0</v>
      </c>
      <c r="J36" s="79">
        <v>0</v>
      </c>
    </row>
    <row r="37" spans="1:10" ht="20.25" customHeight="1" x14ac:dyDescent="0.25">
      <c r="A37" s="130" t="s">
        <v>75</v>
      </c>
      <c r="B37" s="125"/>
      <c r="C37" s="125"/>
      <c r="D37" s="125"/>
      <c r="E37" s="125"/>
      <c r="F37" s="89">
        <f>F34-F35+F36</f>
        <v>0</v>
      </c>
      <c r="G37" s="89">
        <f t="shared" ref="G37:J37" si="8">G34-G35+G36</f>
        <v>0</v>
      </c>
      <c r="H37" s="89">
        <f t="shared" si="8"/>
        <v>0</v>
      </c>
      <c r="I37" s="89">
        <f t="shared" si="8"/>
        <v>0</v>
      </c>
      <c r="J37" s="90">
        <f t="shared" si="8"/>
        <v>0</v>
      </c>
    </row>
    <row r="39" spans="1:10" x14ac:dyDescent="0.25">
      <c r="A39" s="131"/>
      <c r="B39" s="132"/>
      <c r="C39" s="132"/>
      <c r="D39" s="132"/>
      <c r="E39" s="132"/>
      <c r="F39" s="132"/>
      <c r="G39" s="132"/>
      <c r="H39" s="132"/>
      <c r="I39" s="132"/>
      <c r="J39" s="132"/>
    </row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opLeftCell="A4" workbookViewId="0">
      <selection activeCell="H15" sqref="H15"/>
    </sheetView>
  </sheetViews>
  <sheetFormatPr defaultRowHeight="15" x14ac:dyDescent="0.25"/>
  <cols>
    <col min="1" max="1" width="10" customWidth="1"/>
    <col min="2" max="2" width="11" customWidth="1"/>
    <col min="3" max="3" width="28.7109375" customWidth="1"/>
    <col min="4" max="4" width="14.42578125" bestFit="1" customWidth="1"/>
    <col min="5" max="5" width="16.85546875" customWidth="1"/>
    <col min="6" max="6" width="17.5703125" bestFit="1" customWidth="1"/>
    <col min="7" max="8" width="20.42578125" bestFit="1" customWidth="1"/>
  </cols>
  <sheetData>
    <row r="1" spans="1:8" ht="42" customHeight="1" x14ac:dyDescent="0.25">
      <c r="A1" s="121" t="s">
        <v>119</v>
      </c>
      <c r="B1" s="121"/>
      <c r="C1" s="121"/>
      <c r="D1" s="121"/>
      <c r="E1" s="121"/>
      <c r="F1" s="121"/>
      <c r="G1" s="121"/>
      <c r="H1" s="121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21" t="s">
        <v>24</v>
      </c>
      <c r="B3" s="121"/>
      <c r="C3" s="121"/>
      <c r="D3" s="121"/>
      <c r="E3" s="121"/>
      <c r="F3" s="121"/>
      <c r="G3" s="121"/>
      <c r="H3" s="121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21" t="s">
        <v>4</v>
      </c>
      <c r="B5" s="121"/>
      <c r="C5" s="121"/>
      <c r="D5" s="121"/>
      <c r="E5" s="121"/>
      <c r="F5" s="121"/>
      <c r="G5" s="121"/>
      <c r="H5" s="121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ht="15.75" x14ac:dyDescent="0.25">
      <c r="A7" s="121" t="s">
        <v>52</v>
      </c>
      <c r="B7" s="121"/>
      <c r="C7" s="121"/>
      <c r="D7" s="121"/>
      <c r="E7" s="121"/>
      <c r="F7" s="121"/>
      <c r="G7" s="121"/>
      <c r="H7" s="121"/>
    </row>
    <row r="8" spans="1:8" ht="15.75" x14ac:dyDescent="0.25">
      <c r="A8" s="23"/>
      <c r="B8" s="23"/>
      <c r="C8" s="23"/>
      <c r="D8" s="23"/>
      <c r="E8" s="23"/>
      <c r="F8" s="23"/>
      <c r="G8" s="31"/>
      <c r="H8" s="37" t="s">
        <v>44</v>
      </c>
    </row>
    <row r="9" spans="1:8" ht="47.25" x14ac:dyDescent="0.25">
      <c r="A9" s="47" t="s">
        <v>5</v>
      </c>
      <c r="B9" s="48" t="s">
        <v>6</v>
      </c>
      <c r="C9" s="48" t="s">
        <v>3</v>
      </c>
      <c r="D9" s="48" t="s">
        <v>79</v>
      </c>
      <c r="E9" s="48" t="s">
        <v>122</v>
      </c>
      <c r="F9" s="48" t="s">
        <v>81</v>
      </c>
      <c r="G9" s="48" t="s">
        <v>51</v>
      </c>
      <c r="H9" s="48" t="s">
        <v>82</v>
      </c>
    </row>
    <row r="10" spans="1:8" ht="30.75" customHeight="1" x14ac:dyDescent="0.25">
      <c r="A10" s="49"/>
      <c r="B10" s="50"/>
      <c r="C10" s="51" t="s">
        <v>0</v>
      </c>
      <c r="D10" s="52"/>
      <c r="E10" s="53">
        <f>SUM(E11,E16)</f>
        <v>1544086</v>
      </c>
      <c r="F10" s="53">
        <f>SUM(F11,F16,F18)</f>
        <v>1578591</v>
      </c>
      <c r="G10" s="53">
        <f t="shared" ref="G10:H10" si="0">SUM(G11,G16)</f>
        <v>1576591</v>
      </c>
      <c r="H10" s="53">
        <f t="shared" si="0"/>
        <v>1576591</v>
      </c>
    </row>
    <row r="11" spans="1:8" ht="19.5" customHeight="1" x14ac:dyDescent="0.25">
      <c r="A11" s="54">
        <v>6</v>
      </c>
      <c r="B11" s="54"/>
      <c r="C11" s="54" t="s">
        <v>7</v>
      </c>
      <c r="D11" s="55"/>
      <c r="E11" s="56">
        <f>SUM(E12:E15)</f>
        <v>1543886</v>
      </c>
      <c r="F11" s="57">
        <f>SUM(F12,F13,F14,F15)</f>
        <v>1576391</v>
      </c>
      <c r="G11" s="57">
        <f t="shared" ref="G11:H11" si="1">SUM(G12,G13,G14,G15)</f>
        <v>1576391</v>
      </c>
      <c r="H11" s="57">
        <f t="shared" si="1"/>
        <v>1576391</v>
      </c>
    </row>
    <row r="12" spans="1:8" ht="45" x14ac:dyDescent="0.25">
      <c r="A12" s="54"/>
      <c r="B12" s="58">
        <v>63</v>
      </c>
      <c r="C12" s="58" t="s">
        <v>38</v>
      </c>
      <c r="D12" s="59"/>
      <c r="E12" s="57">
        <v>1289045</v>
      </c>
      <c r="F12" s="57">
        <v>1411100</v>
      </c>
      <c r="G12" s="57">
        <v>1411100</v>
      </c>
      <c r="H12" s="57">
        <v>1411100</v>
      </c>
    </row>
    <row r="13" spans="1:8" ht="15.75" x14ac:dyDescent="0.25">
      <c r="A13" s="60"/>
      <c r="B13" s="60">
        <v>65</v>
      </c>
      <c r="C13" s="60" t="s">
        <v>88</v>
      </c>
      <c r="D13" s="59"/>
      <c r="E13" s="57">
        <v>3450</v>
      </c>
      <c r="F13" s="57">
        <v>3000</v>
      </c>
      <c r="G13" s="57">
        <v>3000</v>
      </c>
      <c r="H13" s="57">
        <v>3000</v>
      </c>
    </row>
    <row r="14" spans="1:8" ht="15.75" x14ac:dyDescent="0.25">
      <c r="A14" s="60"/>
      <c r="B14" s="60">
        <v>66</v>
      </c>
      <c r="C14" s="60" t="s">
        <v>89</v>
      </c>
      <c r="D14" s="59"/>
      <c r="E14" s="57">
        <v>7000</v>
      </c>
      <c r="F14" s="57">
        <v>5000</v>
      </c>
      <c r="G14" s="57">
        <v>5000</v>
      </c>
      <c r="H14" s="57">
        <v>5000</v>
      </c>
    </row>
    <row r="15" spans="1:8" ht="45" x14ac:dyDescent="0.25">
      <c r="A15" s="60"/>
      <c r="B15" s="60">
        <v>67</v>
      </c>
      <c r="C15" s="58" t="s">
        <v>39</v>
      </c>
      <c r="D15" s="59"/>
      <c r="E15" s="57">
        <v>244391</v>
      </c>
      <c r="F15" s="57">
        <v>157291</v>
      </c>
      <c r="G15" s="57">
        <v>157291</v>
      </c>
      <c r="H15" s="57">
        <v>157291</v>
      </c>
    </row>
    <row r="16" spans="1:8" ht="31.5" x14ac:dyDescent="0.25">
      <c r="A16" s="61">
        <v>7</v>
      </c>
      <c r="B16" s="61"/>
      <c r="C16" s="62" t="s">
        <v>8</v>
      </c>
      <c r="D16" s="59"/>
      <c r="E16" s="63">
        <v>200</v>
      </c>
      <c r="F16" s="63">
        <v>200</v>
      </c>
      <c r="G16" s="63">
        <v>200</v>
      </c>
      <c r="H16" s="63">
        <v>200</v>
      </c>
    </row>
    <row r="17" spans="1:8" ht="45" x14ac:dyDescent="0.25">
      <c r="A17" s="58"/>
      <c r="B17" s="58">
        <v>72</v>
      </c>
      <c r="C17" s="64" t="s">
        <v>37</v>
      </c>
      <c r="D17" s="59"/>
      <c r="E17" s="57">
        <v>200</v>
      </c>
      <c r="F17" s="57">
        <v>200</v>
      </c>
      <c r="G17" s="57">
        <v>200</v>
      </c>
      <c r="H17" s="57">
        <v>200</v>
      </c>
    </row>
    <row r="18" spans="1:8" ht="15.75" x14ac:dyDescent="0.25">
      <c r="A18" s="65">
        <v>9</v>
      </c>
      <c r="B18" s="66">
        <v>922</v>
      </c>
      <c r="C18" s="67" t="s">
        <v>105</v>
      </c>
      <c r="D18" s="68"/>
      <c r="E18" s="57">
        <v>2000</v>
      </c>
      <c r="F18" s="69">
        <v>2000</v>
      </c>
      <c r="G18" s="69"/>
      <c r="H18" s="69"/>
    </row>
    <row r="19" spans="1:8" x14ac:dyDescent="0.25">
      <c r="A19" s="27"/>
      <c r="B19" s="28"/>
      <c r="E19" s="29"/>
    </row>
    <row r="21" spans="1:8" ht="15.75" x14ac:dyDescent="0.25">
      <c r="A21" s="121" t="s">
        <v>53</v>
      </c>
      <c r="B21" s="141"/>
      <c r="C21" s="141"/>
      <c r="D21" s="141"/>
      <c r="E21" s="141"/>
      <c r="F21" s="141"/>
      <c r="G21" s="141"/>
      <c r="H21" s="141"/>
    </row>
    <row r="22" spans="1:8" ht="18" x14ac:dyDescent="0.25">
      <c r="A22" s="1"/>
      <c r="B22" s="1"/>
      <c r="C22" s="1"/>
      <c r="D22" s="1"/>
      <c r="E22" s="1"/>
      <c r="F22" s="1"/>
      <c r="G22" s="2"/>
      <c r="H22" s="2"/>
    </row>
    <row r="23" spans="1:8" ht="47.25" x14ac:dyDescent="0.25">
      <c r="A23" s="47" t="s">
        <v>5</v>
      </c>
      <c r="B23" s="48" t="s">
        <v>6</v>
      </c>
      <c r="C23" s="48" t="s">
        <v>9</v>
      </c>
      <c r="D23" s="48" t="s">
        <v>79</v>
      </c>
      <c r="E23" s="48" t="s">
        <v>121</v>
      </c>
      <c r="F23" s="48" t="s">
        <v>81</v>
      </c>
      <c r="G23" s="48" t="s">
        <v>43</v>
      </c>
      <c r="H23" s="48" t="s">
        <v>85</v>
      </c>
    </row>
    <row r="24" spans="1:8" ht="35.25" customHeight="1" x14ac:dyDescent="0.25">
      <c r="A24" s="49"/>
      <c r="B24" s="50"/>
      <c r="C24" s="51" t="s">
        <v>1</v>
      </c>
      <c r="D24" s="70"/>
      <c r="E24" s="53">
        <f>SUM(E25,E31)</f>
        <v>1544086</v>
      </c>
      <c r="F24" s="53">
        <f>SUM(F25,F31)</f>
        <v>1578591</v>
      </c>
      <c r="G24" s="53">
        <f t="shared" ref="G24:H24" si="2">SUM(G25,G31)</f>
        <v>1576591</v>
      </c>
      <c r="H24" s="53">
        <f t="shared" si="2"/>
        <v>1576591</v>
      </c>
    </row>
    <row r="25" spans="1:8" ht="15.75" customHeight="1" x14ac:dyDescent="0.25">
      <c r="A25" s="54">
        <v>3</v>
      </c>
      <c r="B25" s="54"/>
      <c r="C25" s="54" t="s">
        <v>10</v>
      </c>
      <c r="D25" s="55"/>
      <c r="E25" s="71">
        <f>SUM(E26:E30)</f>
        <v>1512626</v>
      </c>
      <c r="F25" s="63">
        <f>SUM(F26,F27,F28,F29,F30)</f>
        <v>1544611</v>
      </c>
      <c r="G25" s="63">
        <f t="shared" ref="G25:H25" si="3">SUM(G26,G27,G28,G29,G30)</f>
        <v>1542611</v>
      </c>
      <c r="H25" s="63">
        <f t="shared" si="3"/>
        <v>1542611</v>
      </c>
    </row>
    <row r="26" spans="1:8" ht="15.75" customHeight="1" x14ac:dyDescent="0.25">
      <c r="A26" s="54"/>
      <c r="B26" s="58">
        <v>31</v>
      </c>
      <c r="C26" s="58" t="s">
        <v>11</v>
      </c>
      <c r="D26" s="59"/>
      <c r="E26" s="57">
        <v>1199140</v>
      </c>
      <c r="F26" s="57">
        <v>1307000</v>
      </c>
      <c r="G26" s="57">
        <v>1307000</v>
      </c>
      <c r="H26" s="57">
        <v>1307000</v>
      </c>
    </row>
    <row r="27" spans="1:8" ht="15.75" x14ac:dyDescent="0.25">
      <c r="A27" s="60"/>
      <c r="B27" s="60">
        <v>32</v>
      </c>
      <c r="C27" s="60" t="s">
        <v>27</v>
      </c>
      <c r="D27" s="59"/>
      <c r="E27" s="57">
        <v>284051</v>
      </c>
      <c r="F27" s="57">
        <v>237011</v>
      </c>
      <c r="G27" s="57">
        <v>235011</v>
      </c>
      <c r="H27" s="57">
        <v>235011</v>
      </c>
    </row>
    <row r="28" spans="1:8" ht="15.75" x14ac:dyDescent="0.25">
      <c r="A28" s="60"/>
      <c r="B28" s="60">
        <v>34</v>
      </c>
      <c r="C28" s="60" t="s">
        <v>90</v>
      </c>
      <c r="D28" s="59"/>
      <c r="E28" s="57">
        <v>800</v>
      </c>
      <c r="F28" s="57">
        <v>600</v>
      </c>
      <c r="G28" s="57">
        <v>600</v>
      </c>
      <c r="H28" s="57">
        <v>600</v>
      </c>
    </row>
    <row r="29" spans="1:8" ht="45" x14ac:dyDescent="0.25">
      <c r="A29" s="60"/>
      <c r="B29" s="60">
        <v>37</v>
      </c>
      <c r="C29" s="72" t="s">
        <v>102</v>
      </c>
      <c r="D29" s="59"/>
      <c r="E29" s="57">
        <v>27690</v>
      </c>
      <c r="F29" s="57">
        <v>0</v>
      </c>
      <c r="G29" s="57">
        <v>0</v>
      </c>
      <c r="H29" s="57">
        <v>0</v>
      </c>
    </row>
    <row r="30" spans="1:8" ht="15.75" x14ac:dyDescent="0.25">
      <c r="A30" s="60"/>
      <c r="B30" s="60">
        <v>38</v>
      </c>
      <c r="C30" s="60" t="s">
        <v>103</v>
      </c>
      <c r="D30" s="59"/>
      <c r="E30" s="57">
        <v>945</v>
      </c>
      <c r="F30" s="57">
        <v>0</v>
      </c>
      <c r="G30" s="57">
        <v>0</v>
      </c>
      <c r="H30" s="57">
        <v>0</v>
      </c>
    </row>
    <row r="31" spans="1:8" ht="31.5" x14ac:dyDescent="0.25">
      <c r="A31" s="61">
        <v>4</v>
      </c>
      <c r="B31" s="61"/>
      <c r="C31" s="62" t="s">
        <v>12</v>
      </c>
      <c r="D31" s="55"/>
      <c r="E31" s="63">
        <v>31460</v>
      </c>
      <c r="F31" s="63">
        <v>33980</v>
      </c>
      <c r="G31" s="63">
        <v>33980</v>
      </c>
      <c r="H31" s="63">
        <v>33980</v>
      </c>
    </row>
    <row r="32" spans="1:8" ht="45" x14ac:dyDescent="0.25">
      <c r="A32" s="58"/>
      <c r="B32" s="58">
        <v>42</v>
      </c>
      <c r="C32" s="64" t="s">
        <v>13</v>
      </c>
      <c r="D32" s="59"/>
      <c r="E32" s="57">
        <v>31460</v>
      </c>
      <c r="F32" s="57">
        <v>33980</v>
      </c>
      <c r="G32" s="57">
        <v>33980</v>
      </c>
      <c r="H32" s="57">
        <v>33980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zoomScale="80" zoomScaleNormal="80" workbookViewId="0">
      <selection activeCell="D19" sqref="D19"/>
    </sheetView>
  </sheetViews>
  <sheetFormatPr defaultRowHeight="15" x14ac:dyDescent="0.25"/>
  <cols>
    <col min="1" max="1" width="27.7109375" customWidth="1"/>
    <col min="2" max="6" width="25.28515625" customWidth="1"/>
  </cols>
  <sheetData>
    <row r="1" spans="1:6" ht="42" customHeight="1" x14ac:dyDescent="0.25">
      <c r="A1" s="121" t="s">
        <v>119</v>
      </c>
      <c r="B1" s="121"/>
      <c r="C1" s="121"/>
      <c r="D1" s="121"/>
      <c r="E1" s="121"/>
      <c r="F1" s="121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customHeight="1" x14ac:dyDescent="0.25">
      <c r="A3" s="121" t="s">
        <v>24</v>
      </c>
      <c r="B3" s="121"/>
      <c r="C3" s="121"/>
      <c r="D3" s="121"/>
      <c r="E3" s="121"/>
      <c r="F3" s="121"/>
    </row>
    <row r="4" spans="1:6" ht="18" x14ac:dyDescent="0.25">
      <c r="B4" s="1"/>
      <c r="C4" s="1"/>
      <c r="D4" s="1"/>
      <c r="E4" s="2"/>
      <c r="F4" s="2"/>
    </row>
    <row r="5" spans="1:6" ht="18" customHeight="1" x14ac:dyDescent="0.25">
      <c r="A5" s="121" t="s">
        <v>4</v>
      </c>
      <c r="B5" s="121"/>
      <c r="C5" s="121"/>
      <c r="D5" s="121"/>
      <c r="E5" s="121"/>
      <c r="F5" s="121"/>
    </row>
    <row r="6" spans="1:6" ht="18" x14ac:dyDescent="0.25">
      <c r="A6" s="1"/>
      <c r="B6" s="1"/>
      <c r="C6" s="1"/>
      <c r="D6" s="1"/>
      <c r="E6" s="2"/>
      <c r="F6" s="2"/>
    </row>
    <row r="7" spans="1:6" ht="30" customHeight="1" x14ac:dyDescent="0.25">
      <c r="A7" s="142" t="s">
        <v>54</v>
      </c>
      <c r="B7" s="142"/>
      <c r="C7" s="142"/>
      <c r="D7" s="142"/>
      <c r="E7" s="142"/>
      <c r="F7" s="142"/>
    </row>
    <row r="8" spans="1:6" ht="30" customHeight="1" x14ac:dyDescent="0.25">
      <c r="A8" s="111"/>
      <c r="B8" s="111"/>
      <c r="C8" s="111"/>
      <c r="D8" s="111"/>
      <c r="E8" s="33"/>
      <c r="F8" s="112" t="s">
        <v>44</v>
      </c>
    </row>
    <row r="9" spans="1:6" ht="30" customHeight="1" x14ac:dyDescent="0.25">
      <c r="A9" s="98" t="s">
        <v>56</v>
      </c>
      <c r="B9" s="99" t="s">
        <v>79</v>
      </c>
      <c r="C9" s="99" t="s">
        <v>111</v>
      </c>
      <c r="D9" s="99" t="s">
        <v>81</v>
      </c>
      <c r="E9" s="99" t="s">
        <v>86</v>
      </c>
      <c r="F9" s="99" t="s">
        <v>87</v>
      </c>
    </row>
    <row r="10" spans="1:6" ht="48.75" customHeight="1" x14ac:dyDescent="0.25">
      <c r="A10" s="100" t="s">
        <v>0</v>
      </c>
      <c r="B10" s="101"/>
      <c r="C10" s="76">
        <f>SUM(C11,C14,C16,C18,C22,C25)</f>
        <v>1544086</v>
      </c>
      <c r="D10" s="76">
        <f>SUM(D11,D14,D16,D18,D22,D25)</f>
        <v>1578591</v>
      </c>
      <c r="E10" s="76">
        <f>SUM(E11,E14,E16,E18,E22)</f>
        <v>1576591</v>
      </c>
      <c r="F10" s="76">
        <f>SUM(F11,F14,F16,F18,F22)</f>
        <v>1576591</v>
      </c>
    </row>
    <row r="11" spans="1:6" ht="32.25" customHeight="1" x14ac:dyDescent="0.25">
      <c r="A11" s="102" t="s">
        <v>60</v>
      </c>
      <c r="B11" s="76"/>
      <c r="C11" s="76">
        <f>SUM(C12,C13)</f>
        <v>244391</v>
      </c>
      <c r="D11" s="76">
        <f>SUM(D12,D13)</f>
        <v>111491</v>
      </c>
      <c r="E11" s="76">
        <f>SUM(E12,E13)</f>
        <v>111491</v>
      </c>
      <c r="F11" s="76">
        <f>SUM(F12,F13)</f>
        <v>111491</v>
      </c>
    </row>
    <row r="12" spans="1:6" ht="30" customHeight="1" x14ac:dyDescent="0.25">
      <c r="A12" s="103" t="s">
        <v>61</v>
      </c>
      <c r="B12" s="57"/>
      <c r="C12" s="57">
        <v>139990</v>
      </c>
      <c r="D12" s="57">
        <v>11480</v>
      </c>
      <c r="E12" s="57">
        <v>11480</v>
      </c>
      <c r="F12" s="57">
        <v>11480</v>
      </c>
    </row>
    <row r="13" spans="1:6" ht="30" customHeight="1" x14ac:dyDescent="0.25">
      <c r="A13" s="104" t="s">
        <v>104</v>
      </c>
      <c r="B13" s="57"/>
      <c r="C13" s="57">
        <v>104401</v>
      </c>
      <c r="D13" s="57">
        <v>100011</v>
      </c>
      <c r="E13" s="57">
        <v>100011</v>
      </c>
      <c r="F13" s="57">
        <v>100011</v>
      </c>
    </row>
    <row r="14" spans="1:6" ht="33.75" customHeight="1" x14ac:dyDescent="0.25">
      <c r="A14" s="105" t="s">
        <v>91</v>
      </c>
      <c r="B14" s="55"/>
      <c r="C14" s="63">
        <v>5000</v>
      </c>
      <c r="D14" s="63">
        <v>5000</v>
      </c>
      <c r="E14" s="63">
        <v>5000</v>
      </c>
      <c r="F14" s="63">
        <v>5000</v>
      </c>
    </row>
    <row r="15" spans="1:6" ht="30" customHeight="1" x14ac:dyDescent="0.25">
      <c r="A15" s="113" t="s">
        <v>92</v>
      </c>
      <c r="B15" s="59"/>
      <c r="C15" s="57">
        <v>5000</v>
      </c>
      <c r="D15" s="57">
        <v>5000</v>
      </c>
      <c r="E15" s="57">
        <v>5000</v>
      </c>
      <c r="F15" s="57">
        <v>5000</v>
      </c>
    </row>
    <row r="16" spans="1:6" ht="30" customHeight="1" x14ac:dyDescent="0.25">
      <c r="A16" s="114" t="s">
        <v>58</v>
      </c>
      <c r="B16" s="55"/>
      <c r="C16" s="63">
        <v>3450</v>
      </c>
      <c r="D16" s="63">
        <v>3000</v>
      </c>
      <c r="E16" s="63">
        <v>3000</v>
      </c>
      <c r="F16" s="63">
        <v>3000</v>
      </c>
    </row>
    <row r="17" spans="1:6" ht="30" customHeight="1" x14ac:dyDescent="0.25">
      <c r="A17" s="104" t="s">
        <v>59</v>
      </c>
      <c r="B17" s="59"/>
      <c r="C17" s="57">
        <v>3450</v>
      </c>
      <c r="D17" s="57">
        <v>3000</v>
      </c>
      <c r="E17" s="57">
        <v>3000</v>
      </c>
      <c r="F17" s="57">
        <v>3000</v>
      </c>
    </row>
    <row r="18" spans="1:6" ht="33.75" customHeight="1" x14ac:dyDescent="0.25">
      <c r="A18" s="100" t="s">
        <v>57</v>
      </c>
      <c r="B18" s="55"/>
      <c r="C18" s="63">
        <f>SUM(C20,C21)</f>
        <v>1289045</v>
      </c>
      <c r="D18" s="63">
        <f>SUM(D20,D21,D19)</f>
        <v>1456900</v>
      </c>
      <c r="E18" s="63">
        <f>SUM(E20,E21,E19)</f>
        <v>1456900</v>
      </c>
      <c r="F18" s="63">
        <f>SUM(F20,F21,F19)</f>
        <v>1456900</v>
      </c>
    </row>
    <row r="19" spans="1:6" ht="30" customHeight="1" x14ac:dyDescent="0.25">
      <c r="A19" s="107" t="s">
        <v>117</v>
      </c>
      <c r="B19" s="55"/>
      <c r="C19" s="63"/>
      <c r="D19" s="57">
        <v>45800</v>
      </c>
      <c r="E19" s="57">
        <v>45800</v>
      </c>
      <c r="F19" s="57">
        <v>45800</v>
      </c>
    </row>
    <row r="20" spans="1:6" ht="30" customHeight="1" x14ac:dyDescent="0.25">
      <c r="A20" s="104" t="s">
        <v>93</v>
      </c>
      <c r="B20" s="59"/>
      <c r="C20" s="57">
        <v>1288445</v>
      </c>
      <c r="D20" s="57">
        <v>1410500</v>
      </c>
      <c r="E20" s="57">
        <v>1410500</v>
      </c>
      <c r="F20" s="57">
        <v>1410500</v>
      </c>
    </row>
    <row r="21" spans="1:6" ht="30" customHeight="1" x14ac:dyDescent="0.25">
      <c r="A21" s="92" t="s">
        <v>94</v>
      </c>
      <c r="B21" s="115"/>
      <c r="C21" s="115">
        <v>600</v>
      </c>
      <c r="D21" s="93">
        <v>600</v>
      </c>
      <c r="E21" s="93">
        <v>600</v>
      </c>
      <c r="F21" s="93">
        <v>600</v>
      </c>
    </row>
    <row r="22" spans="1:6" ht="30" customHeight="1" x14ac:dyDescent="0.25">
      <c r="A22" s="94" t="s">
        <v>95</v>
      </c>
      <c r="B22" s="116"/>
      <c r="C22" s="116">
        <v>200</v>
      </c>
      <c r="D22" s="95">
        <v>200</v>
      </c>
      <c r="E22" s="95">
        <v>200</v>
      </c>
      <c r="F22" s="95">
        <v>200</v>
      </c>
    </row>
    <row r="23" spans="1:6" ht="30" customHeight="1" x14ac:dyDescent="0.25">
      <c r="A23" s="92" t="s">
        <v>96</v>
      </c>
      <c r="B23" s="115"/>
      <c r="C23" s="115">
        <v>200</v>
      </c>
      <c r="D23" s="93">
        <v>200</v>
      </c>
      <c r="E23" s="93">
        <v>200</v>
      </c>
      <c r="F23" s="93">
        <v>200</v>
      </c>
    </row>
    <row r="24" spans="1:6" ht="30" customHeight="1" x14ac:dyDescent="0.25">
      <c r="A24" s="117" t="s">
        <v>97</v>
      </c>
      <c r="B24" s="116"/>
      <c r="C24" s="115"/>
      <c r="D24" s="93"/>
      <c r="E24" s="115"/>
      <c r="F24" s="115"/>
    </row>
    <row r="25" spans="1:6" ht="30" customHeight="1" x14ac:dyDescent="0.25">
      <c r="A25" s="118" t="s">
        <v>98</v>
      </c>
      <c r="B25" s="115"/>
      <c r="C25" s="115">
        <v>2000</v>
      </c>
      <c r="D25" s="93">
        <v>2000</v>
      </c>
      <c r="E25" s="115"/>
      <c r="F25" s="115"/>
    </row>
    <row r="27" spans="1:6" ht="15.75" customHeight="1" x14ac:dyDescent="0.25">
      <c r="A27" s="121" t="s">
        <v>55</v>
      </c>
      <c r="B27" s="121"/>
      <c r="C27" s="121"/>
      <c r="D27" s="121"/>
      <c r="E27" s="121"/>
      <c r="F27" s="121"/>
    </row>
    <row r="28" spans="1:6" ht="18" x14ac:dyDescent="0.25">
      <c r="A28" s="1"/>
      <c r="B28" s="1"/>
      <c r="C28" s="1"/>
      <c r="D28" s="1"/>
      <c r="E28" s="2"/>
      <c r="F28" s="2"/>
    </row>
    <row r="29" spans="1:6" ht="30" customHeight="1" x14ac:dyDescent="0.25">
      <c r="A29" s="98" t="s">
        <v>56</v>
      </c>
      <c r="B29" s="99" t="s">
        <v>79</v>
      </c>
      <c r="C29" s="99" t="s">
        <v>112</v>
      </c>
      <c r="D29" s="99" t="s">
        <v>81</v>
      </c>
      <c r="E29" s="99" t="s">
        <v>86</v>
      </c>
      <c r="F29" s="99" t="s">
        <v>87</v>
      </c>
    </row>
    <row r="30" spans="1:6" ht="47.25" customHeight="1" x14ac:dyDescent="0.25">
      <c r="A30" s="100" t="s">
        <v>1</v>
      </c>
      <c r="B30" s="101"/>
      <c r="C30" s="76">
        <f>SUM(C31,C34,C36,C38,C42)</f>
        <v>1544086</v>
      </c>
      <c r="D30" s="76">
        <f>SUM(D31,D34,D36,D38,D42)</f>
        <v>1578591</v>
      </c>
      <c r="E30" s="76">
        <f>SUM(E31,E34,E36,E38,E42)</f>
        <v>1576591</v>
      </c>
      <c r="F30" s="76">
        <f>SUM(F31,F34,F36,F38,F42)</f>
        <v>1576591</v>
      </c>
    </row>
    <row r="31" spans="1:6" ht="30" customHeight="1" x14ac:dyDescent="0.25">
      <c r="A31" s="102" t="s">
        <v>60</v>
      </c>
      <c r="B31" s="55"/>
      <c r="C31" s="63">
        <f>SUM(C32,C33)</f>
        <v>244391</v>
      </c>
      <c r="D31" s="63">
        <f>SUM(D32,D33)</f>
        <v>111491</v>
      </c>
      <c r="E31" s="57">
        <f>SUM(E32,E33)</f>
        <v>111491</v>
      </c>
      <c r="F31" s="57">
        <f>SUM(F32,F33)</f>
        <v>111491</v>
      </c>
    </row>
    <row r="32" spans="1:6" ht="30" customHeight="1" x14ac:dyDescent="0.25">
      <c r="A32" s="103" t="s">
        <v>61</v>
      </c>
      <c r="B32" s="59"/>
      <c r="C32" s="57">
        <v>139990</v>
      </c>
      <c r="D32" s="57">
        <v>11480</v>
      </c>
      <c r="E32" s="57">
        <v>11480</v>
      </c>
      <c r="F32" s="57">
        <v>11480</v>
      </c>
    </row>
    <row r="33" spans="1:6" ht="30" customHeight="1" x14ac:dyDescent="0.25">
      <c r="A33" s="104" t="s">
        <v>104</v>
      </c>
      <c r="B33" s="59"/>
      <c r="C33" s="57">
        <v>104401</v>
      </c>
      <c r="D33" s="57">
        <v>100011</v>
      </c>
      <c r="E33" s="57">
        <v>100011</v>
      </c>
      <c r="F33" s="57">
        <v>100011</v>
      </c>
    </row>
    <row r="34" spans="1:6" ht="30" customHeight="1" x14ac:dyDescent="0.25">
      <c r="A34" s="105" t="s">
        <v>91</v>
      </c>
      <c r="B34" s="55"/>
      <c r="C34" s="63">
        <v>7000</v>
      </c>
      <c r="D34" s="63">
        <v>7000</v>
      </c>
      <c r="E34" s="63">
        <v>5000</v>
      </c>
      <c r="F34" s="63">
        <v>5000</v>
      </c>
    </row>
    <row r="35" spans="1:6" ht="30" customHeight="1" x14ac:dyDescent="0.25">
      <c r="A35" s="103" t="s">
        <v>92</v>
      </c>
      <c r="B35" s="59"/>
      <c r="C35" s="57">
        <v>7000</v>
      </c>
      <c r="D35" s="57">
        <v>7000</v>
      </c>
      <c r="E35" s="57">
        <v>5000</v>
      </c>
      <c r="F35" s="57">
        <v>5000</v>
      </c>
    </row>
    <row r="36" spans="1:6" ht="30" customHeight="1" x14ac:dyDescent="0.25">
      <c r="A36" s="106" t="s">
        <v>99</v>
      </c>
      <c r="B36" s="55"/>
      <c r="C36" s="63">
        <v>3450</v>
      </c>
      <c r="D36" s="57">
        <v>3000</v>
      </c>
      <c r="E36" s="63">
        <v>3000</v>
      </c>
      <c r="F36" s="63">
        <v>3000</v>
      </c>
    </row>
    <row r="37" spans="1:6" ht="30" customHeight="1" x14ac:dyDescent="0.25">
      <c r="A37" s="104" t="s">
        <v>120</v>
      </c>
      <c r="B37" s="59"/>
      <c r="C37" s="57">
        <v>3450</v>
      </c>
      <c r="D37" s="57">
        <v>3000</v>
      </c>
      <c r="E37" s="57">
        <v>3000</v>
      </c>
      <c r="F37" s="57">
        <v>3000</v>
      </c>
    </row>
    <row r="38" spans="1:6" ht="30" customHeight="1" x14ac:dyDescent="0.25">
      <c r="A38" s="106" t="s">
        <v>100</v>
      </c>
      <c r="B38" s="55"/>
      <c r="C38" s="63">
        <f>SUM(C40,C41)</f>
        <v>1289045</v>
      </c>
      <c r="D38" s="63">
        <f>SUM(D40,D41,D39)</f>
        <v>1456900</v>
      </c>
      <c r="E38" s="63">
        <f>SUM(E40,E41,E39)</f>
        <v>1456900</v>
      </c>
      <c r="F38" s="63">
        <f>SUM(F40,F41,F39)</f>
        <v>1456900</v>
      </c>
    </row>
    <row r="39" spans="1:6" ht="30" customHeight="1" x14ac:dyDescent="0.25">
      <c r="A39" s="107" t="s">
        <v>118</v>
      </c>
      <c r="B39" s="55"/>
      <c r="C39" s="63"/>
      <c r="D39" s="57">
        <v>45800</v>
      </c>
      <c r="E39" s="57">
        <v>45800</v>
      </c>
      <c r="F39" s="57">
        <v>45800</v>
      </c>
    </row>
    <row r="40" spans="1:6" ht="30" customHeight="1" x14ac:dyDescent="0.25">
      <c r="A40" s="108" t="s">
        <v>93</v>
      </c>
      <c r="B40" s="59"/>
      <c r="C40" s="57">
        <v>1288445</v>
      </c>
      <c r="D40" s="57">
        <v>1410500</v>
      </c>
      <c r="E40" s="57">
        <v>1410500</v>
      </c>
      <c r="F40" s="57">
        <v>1410500</v>
      </c>
    </row>
    <row r="41" spans="1:6" ht="30" customHeight="1" x14ac:dyDescent="0.25">
      <c r="A41" s="108" t="s">
        <v>101</v>
      </c>
      <c r="B41" s="59"/>
      <c r="C41" s="57">
        <v>600</v>
      </c>
      <c r="D41" s="57">
        <v>600</v>
      </c>
      <c r="E41" s="57">
        <v>600</v>
      </c>
      <c r="F41" s="57">
        <v>600</v>
      </c>
    </row>
    <row r="42" spans="1:6" ht="30" customHeight="1" x14ac:dyDescent="0.25">
      <c r="A42" s="102" t="s">
        <v>95</v>
      </c>
      <c r="B42" s="55"/>
      <c r="C42" s="63">
        <v>200</v>
      </c>
      <c r="D42" s="63">
        <v>200</v>
      </c>
      <c r="E42" s="63">
        <v>200</v>
      </c>
      <c r="F42" s="63">
        <v>200</v>
      </c>
    </row>
    <row r="43" spans="1:6" ht="30" customHeight="1" x14ac:dyDescent="0.25">
      <c r="A43" s="109" t="s">
        <v>109</v>
      </c>
      <c r="B43" s="110"/>
      <c r="C43" s="57">
        <v>200</v>
      </c>
      <c r="D43" s="57">
        <v>200</v>
      </c>
      <c r="E43" s="57">
        <v>200</v>
      </c>
      <c r="F43" s="57">
        <v>200</v>
      </c>
    </row>
    <row r="44" spans="1:6" x14ac:dyDescent="0.25">
      <c r="A44" s="30"/>
    </row>
  </sheetData>
  <mergeCells count="5">
    <mergeCell ref="A1:F1"/>
    <mergeCell ref="A3:F3"/>
    <mergeCell ref="A5:F5"/>
    <mergeCell ref="A7:F7"/>
    <mergeCell ref="A27:F27"/>
  </mergeCells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F10" sqref="F10"/>
    </sheetView>
  </sheetViews>
  <sheetFormatPr defaultRowHeight="30" customHeight="1" x14ac:dyDescent="0.25"/>
  <cols>
    <col min="1" max="1" width="37.7109375" style="73" customWidth="1"/>
    <col min="2" max="6" width="25.28515625" style="73" customWidth="1"/>
    <col min="7" max="16384" width="9.140625" style="73"/>
  </cols>
  <sheetData>
    <row r="1" spans="1:6" ht="30" customHeight="1" x14ac:dyDescent="0.25">
      <c r="A1" s="121" t="s">
        <v>119</v>
      </c>
      <c r="B1" s="121"/>
      <c r="C1" s="121"/>
      <c r="D1" s="121"/>
      <c r="E1" s="121"/>
      <c r="F1" s="121"/>
    </row>
    <row r="2" spans="1:6" ht="30" customHeight="1" x14ac:dyDescent="0.25">
      <c r="A2" s="23"/>
      <c r="B2" s="23"/>
      <c r="C2" s="23"/>
      <c r="D2" s="23"/>
      <c r="E2" s="23"/>
      <c r="F2" s="23"/>
    </row>
    <row r="3" spans="1:6" ht="30" customHeight="1" x14ac:dyDescent="0.25">
      <c r="A3" s="121" t="s">
        <v>24</v>
      </c>
      <c r="B3" s="121"/>
      <c r="C3" s="121"/>
      <c r="D3" s="121"/>
      <c r="E3" s="122"/>
      <c r="F3" s="122"/>
    </row>
    <row r="4" spans="1:6" ht="30" customHeight="1" x14ac:dyDescent="0.25">
      <c r="A4" s="23"/>
      <c r="B4" s="23"/>
      <c r="C4" s="23"/>
      <c r="D4" s="23"/>
      <c r="E4" s="31"/>
      <c r="F4" s="31"/>
    </row>
    <row r="5" spans="1:6" ht="30" customHeight="1" x14ac:dyDescent="0.25">
      <c r="A5" s="121" t="s">
        <v>4</v>
      </c>
      <c r="B5" s="123"/>
      <c r="C5" s="123"/>
      <c r="D5" s="123"/>
      <c r="E5" s="123"/>
      <c r="F5" s="123"/>
    </row>
    <row r="6" spans="1:6" ht="30" customHeight="1" x14ac:dyDescent="0.25">
      <c r="A6" s="23"/>
      <c r="B6" s="23"/>
      <c r="C6" s="23"/>
      <c r="D6" s="23"/>
      <c r="E6" s="31"/>
      <c r="F6" s="31"/>
    </row>
    <row r="7" spans="1:6" ht="30" customHeight="1" x14ac:dyDescent="0.25">
      <c r="A7" s="121" t="s">
        <v>14</v>
      </c>
      <c r="B7" s="141"/>
      <c r="C7" s="141"/>
      <c r="D7" s="141"/>
      <c r="E7" s="141"/>
      <c r="F7" s="141"/>
    </row>
    <row r="8" spans="1:6" ht="30" customHeight="1" x14ac:dyDescent="0.25">
      <c r="A8" s="23"/>
      <c r="B8" s="23"/>
      <c r="C8" s="23"/>
      <c r="D8" s="23"/>
      <c r="E8" s="31"/>
      <c r="F8" s="37" t="s">
        <v>44</v>
      </c>
    </row>
    <row r="9" spans="1:6" ht="30" customHeight="1" x14ac:dyDescent="0.25">
      <c r="A9" s="47" t="s">
        <v>56</v>
      </c>
      <c r="B9" s="48" t="s">
        <v>79</v>
      </c>
      <c r="C9" s="48" t="s">
        <v>121</v>
      </c>
      <c r="D9" s="48" t="s">
        <v>81</v>
      </c>
      <c r="E9" s="48" t="s">
        <v>86</v>
      </c>
      <c r="F9" s="48" t="s">
        <v>87</v>
      </c>
    </row>
    <row r="10" spans="1:6" ht="30" customHeight="1" x14ac:dyDescent="0.25">
      <c r="A10" s="54" t="s">
        <v>15</v>
      </c>
      <c r="B10" s="59"/>
      <c r="C10" s="76">
        <v>1554086</v>
      </c>
      <c r="D10" s="63">
        <v>1578591</v>
      </c>
      <c r="E10" s="63"/>
      <c r="F10" s="63"/>
    </row>
    <row r="11" spans="1:6" ht="30" customHeight="1" x14ac:dyDescent="0.25">
      <c r="A11" s="54" t="s">
        <v>16</v>
      </c>
      <c r="B11" s="59"/>
      <c r="C11" s="57"/>
      <c r="D11" s="57"/>
      <c r="E11" s="57"/>
      <c r="F11" s="57"/>
    </row>
    <row r="12" spans="1:6" ht="30" customHeight="1" x14ac:dyDescent="0.25">
      <c r="A12" s="91" t="s">
        <v>17</v>
      </c>
      <c r="B12" s="59"/>
      <c r="C12" s="57"/>
      <c r="D12" s="57"/>
      <c r="E12" s="57"/>
      <c r="F12" s="57"/>
    </row>
    <row r="13" spans="1:6" ht="30" customHeight="1" x14ac:dyDescent="0.25">
      <c r="A13" s="66" t="s">
        <v>18</v>
      </c>
      <c r="B13" s="59"/>
      <c r="C13" s="57"/>
      <c r="D13" s="57"/>
      <c r="E13" s="57"/>
      <c r="F13" s="57"/>
    </row>
    <row r="14" spans="1:6" ht="30" customHeight="1" x14ac:dyDescent="0.25">
      <c r="A14" s="54" t="s">
        <v>19</v>
      </c>
      <c r="B14" s="59"/>
      <c r="C14" s="57"/>
      <c r="D14" s="57"/>
      <c r="E14" s="57"/>
      <c r="F14" s="96"/>
    </row>
    <row r="15" spans="1:6" ht="30" customHeight="1" x14ac:dyDescent="0.25">
      <c r="A15" s="97" t="s">
        <v>20</v>
      </c>
      <c r="B15" s="59"/>
      <c r="C15" s="57"/>
      <c r="D15" s="57"/>
      <c r="E15" s="57"/>
      <c r="F15" s="96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3" sqref="D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21" t="s">
        <v>42</v>
      </c>
      <c r="B1" s="121"/>
      <c r="C1" s="121"/>
      <c r="D1" s="121"/>
      <c r="E1" s="121"/>
      <c r="F1" s="121"/>
      <c r="G1" s="121"/>
      <c r="H1" s="121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21" t="s">
        <v>24</v>
      </c>
      <c r="B3" s="121"/>
      <c r="C3" s="121"/>
      <c r="D3" s="121"/>
      <c r="E3" s="121"/>
      <c r="F3" s="121"/>
      <c r="G3" s="121"/>
      <c r="H3" s="121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21" t="s">
        <v>64</v>
      </c>
      <c r="B5" s="121"/>
      <c r="C5" s="121"/>
      <c r="D5" s="121"/>
      <c r="E5" s="121"/>
      <c r="F5" s="121"/>
      <c r="G5" s="121"/>
      <c r="H5" s="121"/>
    </row>
    <row r="6" spans="1:8" ht="18" x14ac:dyDescent="0.25">
      <c r="A6" s="1"/>
      <c r="B6" s="1"/>
      <c r="C6" s="1"/>
      <c r="D6" s="1"/>
      <c r="E6" s="1"/>
      <c r="F6" s="1"/>
      <c r="G6" s="2"/>
      <c r="H6" s="17" t="s">
        <v>44</v>
      </c>
    </row>
    <row r="7" spans="1:8" ht="25.5" x14ac:dyDescent="0.25">
      <c r="A7" s="12" t="s">
        <v>5</v>
      </c>
      <c r="B7" s="11" t="s">
        <v>6</v>
      </c>
      <c r="C7" s="11" t="s">
        <v>41</v>
      </c>
      <c r="D7" s="11" t="s">
        <v>79</v>
      </c>
      <c r="E7" s="11" t="s">
        <v>80</v>
      </c>
      <c r="F7" s="11" t="s">
        <v>81</v>
      </c>
      <c r="G7" s="11" t="s">
        <v>86</v>
      </c>
      <c r="H7" s="11" t="s">
        <v>87</v>
      </c>
    </row>
    <row r="8" spans="1:8" x14ac:dyDescent="0.25">
      <c r="A8" s="20"/>
      <c r="B8" s="21"/>
      <c r="C8" s="19" t="s">
        <v>66</v>
      </c>
      <c r="D8" s="21"/>
      <c r="E8" s="20"/>
      <c r="F8" s="20"/>
      <c r="G8" s="20"/>
      <c r="H8" s="20"/>
    </row>
    <row r="9" spans="1:8" ht="25.5" x14ac:dyDescent="0.25">
      <c r="A9" s="6">
        <v>8</v>
      </c>
      <c r="B9" s="6"/>
      <c r="C9" s="6" t="s">
        <v>21</v>
      </c>
      <c r="D9" s="3"/>
      <c r="E9" s="4"/>
      <c r="F9" s="4"/>
      <c r="G9" s="4"/>
      <c r="H9" s="4"/>
    </row>
    <row r="10" spans="1:8" x14ac:dyDescent="0.25">
      <c r="A10" s="6"/>
      <c r="B10" s="9">
        <v>84</v>
      </c>
      <c r="C10" s="9" t="s">
        <v>28</v>
      </c>
      <c r="D10" s="3"/>
      <c r="E10" s="4"/>
      <c r="F10" s="4"/>
      <c r="G10" s="4"/>
      <c r="H10" s="4"/>
    </row>
    <row r="11" spans="1:8" x14ac:dyDescent="0.25">
      <c r="A11" s="6"/>
      <c r="B11" s="9"/>
      <c r="C11" s="22"/>
      <c r="D11" s="3"/>
      <c r="E11" s="4"/>
      <c r="F11" s="4"/>
      <c r="G11" s="4"/>
      <c r="H11" s="4"/>
    </row>
    <row r="12" spans="1:8" x14ac:dyDescent="0.25">
      <c r="A12" s="6"/>
      <c r="B12" s="9"/>
      <c r="C12" s="19" t="s">
        <v>69</v>
      </c>
      <c r="D12" s="3"/>
      <c r="E12" s="4"/>
      <c r="F12" s="4"/>
      <c r="G12" s="4"/>
      <c r="H12" s="4"/>
    </row>
    <row r="13" spans="1:8" ht="25.5" x14ac:dyDescent="0.25">
      <c r="A13" s="8">
        <v>5</v>
      </c>
      <c r="B13" s="8"/>
      <c r="C13" s="13" t="s">
        <v>22</v>
      </c>
      <c r="D13" s="3"/>
      <c r="E13" s="4"/>
      <c r="F13" s="4"/>
      <c r="G13" s="4"/>
      <c r="H13" s="4"/>
    </row>
    <row r="14" spans="1:8" ht="25.5" x14ac:dyDescent="0.25">
      <c r="A14" s="9"/>
      <c r="B14" s="9">
        <v>54</v>
      </c>
      <c r="C14" s="14" t="s">
        <v>29</v>
      </c>
      <c r="D14" s="3"/>
      <c r="E14" s="4"/>
      <c r="F14" s="4"/>
      <c r="G14" s="4"/>
      <c r="H14" s="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A15" sqref="A15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21" t="s">
        <v>42</v>
      </c>
      <c r="B1" s="121"/>
      <c r="C1" s="121"/>
      <c r="D1" s="121"/>
      <c r="E1" s="121"/>
      <c r="F1" s="121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customHeight="1" x14ac:dyDescent="0.25">
      <c r="A3" s="121" t="s">
        <v>24</v>
      </c>
      <c r="B3" s="121"/>
      <c r="C3" s="121"/>
      <c r="D3" s="121"/>
      <c r="E3" s="121"/>
      <c r="F3" s="121"/>
    </row>
    <row r="4" spans="1:6" ht="18" x14ac:dyDescent="0.25">
      <c r="A4" s="1"/>
      <c r="B4" s="1"/>
      <c r="C4" s="1"/>
      <c r="D4" s="1"/>
      <c r="E4" s="2"/>
      <c r="F4" s="2"/>
    </row>
    <row r="5" spans="1:6" ht="18" customHeight="1" x14ac:dyDescent="0.25">
      <c r="A5" s="121" t="s">
        <v>65</v>
      </c>
      <c r="B5" s="121"/>
      <c r="C5" s="121"/>
      <c r="D5" s="121"/>
      <c r="E5" s="121"/>
      <c r="F5" s="121"/>
    </row>
    <row r="6" spans="1:6" ht="18" x14ac:dyDescent="0.25">
      <c r="A6" s="1"/>
      <c r="B6" s="1"/>
      <c r="C6" s="1"/>
      <c r="D6" s="1"/>
      <c r="E6" s="2"/>
      <c r="F6" s="17" t="s">
        <v>44</v>
      </c>
    </row>
    <row r="7" spans="1:6" ht="25.5" x14ac:dyDescent="0.25">
      <c r="A7" s="11" t="s">
        <v>56</v>
      </c>
      <c r="B7" s="11" t="s">
        <v>79</v>
      </c>
      <c r="C7" s="11" t="s">
        <v>80</v>
      </c>
      <c r="D7" s="11" t="s">
        <v>81</v>
      </c>
      <c r="E7" s="11" t="s">
        <v>86</v>
      </c>
      <c r="F7" s="11" t="s">
        <v>87</v>
      </c>
    </row>
    <row r="8" spans="1:6" x14ac:dyDescent="0.25">
      <c r="A8" s="6" t="s">
        <v>66</v>
      </c>
      <c r="B8" s="3"/>
      <c r="C8" s="4"/>
      <c r="D8" s="4"/>
      <c r="E8" s="4"/>
      <c r="F8" s="4"/>
    </row>
    <row r="9" spans="1:6" ht="25.5" x14ac:dyDescent="0.25">
      <c r="A9" s="6" t="s">
        <v>67</v>
      </c>
      <c r="B9" s="3"/>
      <c r="C9" s="4"/>
      <c r="D9" s="4"/>
      <c r="E9" s="4"/>
      <c r="F9" s="4"/>
    </row>
    <row r="10" spans="1:6" ht="25.5" x14ac:dyDescent="0.25">
      <c r="A10" s="10" t="s">
        <v>68</v>
      </c>
      <c r="B10" s="3"/>
      <c r="C10" s="4"/>
      <c r="D10" s="4"/>
      <c r="E10" s="4"/>
      <c r="F10" s="4"/>
    </row>
    <row r="11" spans="1:6" x14ac:dyDescent="0.25">
      <c r="A11" s="10"/>
      <c r="B11" s="3"/>
      <c r="C11" s="4"/>
      <c r="D11" s="4"/>
      <c r="E11" s="4"/>
      <c r="F11" s="4"/>
    </row>
    <row r="12" spans="1:6" x14ac:dyDescent="0.25">
      <c r="A12" s="6" t="s">
        <v>69</v>
      </c>
      <c r="B12" s="3"/>
      <c r="C12" s="4"/>
      <c r="D12" s="4"/>
      <c r="E12" s="4"/>
      <c r="F12" s="4"/>
    </row>
    <row r="13" spans="1:6" x14ac:dyDescent="0.25">
      <c r="A13" s="13" t="s">
        <v>60</v>
      </c>
      <c r="B13" s="3"/>
      <c r="C13" s="4"/>
      <c r="D13" s="4"/>
      <c r="E13" s="4"/>
      <c r="F13" s="4"/>
    </row>
    <row r="14" spans="1:6" x14ac:dyDescent="0.25">
      <c r="A14" s="7" t="s">
        <v>61</v>
      </c>
      <c r="B14" s="3"/>
      <c r="C14" s="4"/>
      <c r="D14" s="4"/>
      <c r="E14" s="4"/>
      <c r="F14" s="5"/>
    </row>
    <row r="15" spans="1:6" x14ac:dyDescent="0.25">
      <c r="A15" s="13" t="s">
        <v>62</v>
      </c>
      <c r="B15" s="3"/>
      <c r="C15" s="4"/>
      <c r="D15" s="4"/>
      <c r="E15" s="4"/>
      <c r="F15" s="5"/>
    </row>
    <row r="16" spans="1:6" x14ac:dyDescent="0.25">
      <c r="A16" s="7" t="s">
        <v>63</v>
      </c>
      <c r="B16" s="3"/>
      <c r="C16" s="4"/>
      <c r="D16" s="4"/>
      <c r="E16" s="4"/>
      <c r="F16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workbookViewId="0">
      <selection activeCell="D8" sqref="D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1.85546875" customWidth="1"/>
    <col min="4" max="4" width="30" customWidth="1"/>
    <col min="5" max="9" width="25.28515625" customWidth="1"/>
  </cols>
  <sheetData>
    <row r="1" spans="1:9" ht="42" customHeight="1" x14ac:dyDescent="0.25">
      <c r="A1" s="121" t="s">
        <v>42</v>
      </c>
      <c r="B1" s="121"/>
      <c r="C1" s="121"/>
      <c r="D1" s="121"/>
      <c r="E1" s="121"/>
      <c r="F1" s="121"/>
      <c r="G1" s="121"/>
      <c r="H1" s="121"/>
      <c r="I1" s="121"/>
    </row>
    <row r="2" spans="1:9" ht="18" x14ac:dyDescent="0.25">
      <c r="A2" s="1"/>
      <c r="B2" s="1"/>
      <c r="C2" s="1"/>
      <c r="D2" s="1"/>
      <c r="E2" s="1"/>
      <c r="F2" s="1"/>
      <c r="G2" s="1"/>
      <c r="H2" s="2"/>
      <c r="I2" s="2"/>
    </row>
    <row r="3" spans="1:9" ht="15.75" x14ac:dyDescent="0.25">
      <c r="A3" s="121" t="s">
        <v>23</v>
      </c>
      <c r="B3" s="123"/>
      <c r="C3" s="123"/>
      <c r="D3" s="123"/>
      <c r="E3" s="123"/>
      <c r="F3" s="123"/>
      <c r="G3" s="123"/>
      <c r="H3" s="123"/>
      <c r="I3" s="123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17" t="s">
        <v>44</v>
      </c>
    </row>
    <row r="5" spans="1:9" ht="25.5" x14ac:dyDescent="0.25">
      <c r="A5" s="155" t="s">
        <v>25</v>
      </c>
      <c r="B5" s="156"/>
      <c r="C5" s="157"/>
      <c r="D5" s="11" t="s">
        <v>26</v>
      </c>
      <c r="E5" s="11" t="s">
        <v>79</v>
      </c>
      <c r="F5" s="11" t="s">
        <v>80</v>
      </c>
      <c r="G5" s="11" t="s">
        <v>81</v>
      </c>
      <c r="H5" s="11" t="s">
        <v>86</v>
      </c>
      <c r="I5" s="11" t="s">
        <v>87</v>
      </c>
    </row>
    <row r="6" spans="1:9" ht="68.25" customHeight="1" x14ac:dyDescent="0.25">
      <c r="A6" s="149" t="s">
        <v>113</v>
      </c>
      <c r="B6" s="150"/>
      <c r="C6" s="151"/>
      <c r="D6" s="16" t="s">
        <v>114</v>
      </c>
      <c r="E6" s="3"/>
      <c r="F6" s="4"/>
      <c r="G6" s="4"/>
      <c r="H6" s="4"/>
      <c r="I6" s="4"/>
    </row>
    <row r="7" spans="1:9" ht="51" customHeight="1" x14ac:dyDescent="0.25">
      <c r="A7" s="149" t="s">
        <v>115</v>
      </c>
      <c r="B7" s="150"/>
      <c r="C7" s="151"/>
      <c r="D7" s="16" t="s">
        <v>116</v>
      </c>
      <c r="E7" s="3"/>
      <c r="F7" s="4"/>
      <c r="G7" s="4"/>
      <c r="H7" s="4"/>
      <c r="I7" s="4"/>
    </row>
    <row r="8" spans="1:9" x14ac:dyDescent="0.25">
      <c r="A8" s="152" t="s">
        <v>106</v>
      </c>
      <c r="B8" s="153"/>
      <c r="C8" s="154"/>
      <c r="D8" s="18" t="s">
        <v>107</v>
      </c>
      <c r="E8" s="3"/>
      <c r="F8" s="4"/>
      <c r="G8" s="4"/>
      <c r="H8" s="4"/>
      <c r="I8" s="5"/>
    </row>
    <row r="9" spans="1:9" x14ac:dyDescent="0.25">
      <c r="A9" s="143">
        <v>3</v>
      </c>
      <c r="B9" s="144"/>
      <c r="C9" s="145"/>
      <c r="D9" s="15" t="s">
        <v>10</v>
      </c>
      <c r="E9" s="3"/>
      <c r="F9" s="4"/>
      <c r="G9" s="4"/>
      <c r="H9" s="4"/>
      <c r="I9" s="5"/>
    </row>
    <row r="10" spans="1:9" x14ac:dyDescent="0.25">
      <c r="A10" s="146">
        <v>31</v>
      </c>
      <c r="B10" s="147"/>
      <c r="C10" s="148"/>
      <c r="D10" s="15" t="s">
        <v>11</v>
      </c>
      <c r="E10" s="3"/>
      <c r="F10" s="4"/>
      <c r="G10" s="4"/>
      <c r="H10" s="4"/>
      <c r="I10" s="5"/>
    </row>
    <row r="11" spans="1:9" x14ac:dyDescent="0.25">
      <c r="A11" s="146">
        <v>32</v>
      </c>
      <c r="B11" s="147"/>
      <c r="C11" s="148"/>
      <c r="D11" s="15" t="s">
        <v>27</v>
      </c>
      <c r="E11" s="3"/>
      <c r="F11" s="4"/>
      <c r="G11" s="4"/>
      <c r="H11" s="4"/>
      <c r="I11" s="5"/>
    </row>
    <row r="12" spans="1:9" x14ac:dyDescent="0.25">
      <c r="A12" s="149" t="s">
        <v>108</v>
      </c>
      <c r="B12" s="150"/>
      <c r="C12" s="151"/>
      <c r="D12" s="16" t="s">
        <v>30</v>
      </c>
      <c r="E12" s="3"/>
      <c r="F12" s="4"/>
      <c r="G12" s="4"/>
      <c r="H12" s="4"/>
      <c r="I12" s="4"/>
    </row>
    <row r="13" spans="1:9" ht="25.5" x14ac:dyDescent="0.25">
      <c r="A13" s="149" t="s">
        <v>33</v>
      </c>
      <c r="B13" s="150"/>
      <c r="C13" s="151"/>
      <c r="D13" s="16" t="s">
        <v>34</v>
      </c>
      <c r="E13" s="3"/>
      <c r="F13" s="4"/>
      <c r="G13" s="4"/>
      <c r="H13" s="4"/>
      <c r="I13" s="4"/>
    </row>
    <row r="14" spans="1:9" x14ac:dyDescent="0.25">
      <c r="A14" s="152" t="s">
        <v>31</v>
      </c>
      <c r="B14" s="153"/>
      <c r="C14" s="154"/>
      <c r="D14" s="18" t="s">
        <v>32</v>
      </c>
      <c r="E14" s="3"/>
      <c r="F14" s="4"/>
      <c r="G14" s="4"/>
      <c r="H14" s="4"/>
      <c r="I14" s="5"/>
    </row>
    <row r="15" spans="1:9" x14ac:dyDescent="0.25">
      <c r="A15" s="143">
        <v>3</v>
      </c>
      <c r="B15" s="144"/>
      <c r="C15" s="145"/>
      <c r="D15" s="15" t="s">
        <v>10</v>
      </c>
      <c r="E15" s="3"/>
      <c r="F15" s="4"/>
      <c r="G15" s="4"/>
      <c r="H15" s="4"/>
      <c r="I15" s="5"/>
    </row>
    <row r="16" spans="1:9" x14ac:dyDescent="0.25">
      <c r="A16" s="146">
        <v>32</v>
      </c>
      <c r="B16" s="147"/>
      <c r="C16" s="148"/>
      <c r="D16" s="15" t="s">
        <v>27</v>
      </c>
      <c r="E16" s="3"/>
      <c r="F16" s="4"/>
      <c r="G16" s="4"/>
      <c r="H16" s="4"/>
      <c r="I16" s="5"/>
    </row>
    <row r="17" spans="1:9" x14ac:dyDescent="0.25">
      <c r="A17" s="152" t="s">
        <v>31</v>
      </c>
      <c r="B17" s="153"/>
      <c r="C17" s="154"/>
      <c r="D17" s="18" t="s">
        <v>32</v>
      </c>
      <c r="E17" s="3"/>
      <c r="F17" s="4"/>
      <c r="G17" s="4"/>
      <c r="H17" s="4"/>
      <c r="I17" s="5"/>
    </row>
    <row r="18" spans="1:9" ht="25.5" x14ac:dyDescent="0.25">
      <c r="A18" s="143">
        <v>4</v>
      </c>
      <c r="B18" s="144"/>
      <c r="C18" s="145"/>
      <c r="D18" s="15" t="s">
        <v>12</v>
      </c>
      <c r="E18" s="3"/>
      <c r="F18" s="4"/>
      <c r="G18" s="4"/>
      <c r="H18" s="4"/>
      <c r="I18" s="5"/>
    </row>
    <row r="19" spans="1:9" ht="25.5" x14ac:dyDescent="0.25">
      <c r="A19" s="146">
        <v>42</v>
      </c>
      <c r="B19" s="147"/>
      <c r="C19" s="148"/>
      <c r="D19" s="15" t="s">
        <v>40</v>
      </c>
      <c r="E19" s="3"/>
      <c r="F19" s="4"/>
      <c r="G19" s="4"/>
      <c r="H19" s="4"/>
      <c r="I19" s="5"/>
    </row>
  </sheetData>
  <mergeCells count="17"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16:C16"/>
    <mergeCell ref="A18:C18"/>
    <mergeCell ref="A19:C19"/>
    <mergeCell ref="A12:C12"/>
    <mergeCell ref="A13:C13"/>
    <mergeCell ref="A14:C14"/>
    <mergeCell ref="A15:C15"/>
    <mergeCell ref="A17:C17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Anđela Ćosić</cp:lastModifiedBy>
  <cp:lastPrinted>2024-09-30T07:54:52Z</cp:lastPrinted>
  <dcterms:created xsi:type="dcterms:W3CDTF">2022-08-12T12:51:27Z</dcterms:created>
  <dcterms:modified xsi:type="dcterms:W3CDTF">2024-09-30T11:14:39Z</dcterms:modified>
</cp:coreProperties>
</file>