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RACUNOVODSTVO\Desktop\Web NOVI\"/>
    </mc:Choice>
  </mc:AlternateContent>
  <xr:revisionPtr revIDLastSave="0" documentId="13_ncr:1_{2D5011EA-A337-406B-ABBC-72034CA37AB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G305" i="9"/>
  <c r="F305" i="9"/>
  <c r="B305" i="9"/>
  <c r="H304" i="9"/>
  <c r="G304" i="9"/>
  <c r="F304" i="9"/>
  <c r="E304" i="9"/>
  <c r="B304" i="9" s="1"/>
  <c r="H303" i="9"/>
  <c r="G303" i="9"/>
  <c r="E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E281" i="9" s="1"/>
  <c r="B281" i="9" s="1"/>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M261" i="9"/>
  <c r="L261" i="9"/>
  <c r="F261" i="9"/>
  <c r="B261" i="9" s="1"/>
  <c r="E261" i="9"/>
  <c r="M260" i="9"/>
  <c r="L260" i="9"/>
  <c r="F260" i="9" s="1"/>
  <c r="E260" i="9"/>
  <c r="M259" i="9"/>
  <c r="F259" i="9" s="1"/>
  <c r="L259" i="9"/>
  <c r="E259" i="9"/>
  <c r="B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B246" i="9" s="1"/>
  <c r="M245" i="9"/>
  <c r="L245" i="9"/>
  <c r="F245" i="9"/>
  <c r="B245" i="9" s="1"/>
  <c r="E245" i="9"/>
  <c r="M244" i="9"/>
  <c r="L244" i="9"/>
  <c r="F244" i="9" s="1"/>
  <c r="E244" i="9"/>
  <c r="M243" i="9"/>
  <c r="F243" i="9" s="1"/>
  <c r="B243" i="9" s="1"/>
  <c r="L243" i="9"/>
  <c r="E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B238" i="9" s="1"/>
  <c r="M237" i="9"/>
  <c r="L237" i="9"/>
  <c r="F237" i="9"/>
  <c r="B237" i="9" s="1"/>
  <c r="E237" i="9"/>
  <c r="M236" i="9"/>
  <c r="L236" i="9"/>
  <c r="F236" i="9" s="1"/>
  <c r="E236" i="9"/>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L229" i="9"/>
  <c r="F229" i="9"/>
  <c r="B229" i="9" s="1"/>
  <c r="E229" i="9"/>
  <c r="M228" i="9"/>
  <c r="L228" i="9"/>
  <c r="F228" i="9" s="1"/>
  <c r="E228" i="9"/>
  <c r="M227" i="9"/>
  <c r="F227" i="9" s="1"/>
  <c r="B227" i="9" s="1"/>
  <c r="L227" i="9"/>
  <c r="E227" i="9"/>
  <c r="M226" i="9"/>
  <c r="L226" i="9"/>
  <c r="F226" i="9" s="1"/>
  <c r="E226" i="9"/>
  <c r="B226" i="9" s="1"/>
  <c r="M225" i="9"/>
  <c r="L225" i="9"/>
  <c r="F225" i="9"/>
  <c r="B225" i="9" s="1"/>
  <c r="E225" i="9"/>
  <c r="M224" i="9"/>
  <c r="L224" i="9"/>
  <c r="F224" i="9" s="1"/>
  <c r="E224" i="9"/>
  <c r="M223" i="9"/>
  <c r="F223" i="9" s="1"/>
  <c r="B223" i="9" s="1"/>
  <c r="L223" i="9"/>
  <c r="E223" i="9"/>
  <c r="M222" i="9"/>
  <c r="L222" i="9"/>
  <c r="F222" i="9" s="1"/>
  <c r="E222" i="9"/>
  <c r="B222" i="9" s="1"/>
  <c r="M221" i="9"/>
  <c r="L221" i="9"/>
  <c r="E221" i="9"/>
  <c r="M220" i="9"/>
  <c r="L220" i="9"/>
  <c r="E220" i="9"/>
  <c r="M219" i="9"/>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F125" i="9"/>
  <c r="E125" i="9"/>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H96" i="9"/>
  <c r="G96" i="9"/>
  <c r="E96" i="9" s="1"/>
  <c r="B96" i="9" s="1"/>
  <c r="F96" i="9"/>
  <c r="H95" i="9"/>
  <c r="G95" i="9"/>
  <c r="E95" i="9" s="1"/>
  <c r="F95" i="9"/>
  <c r="B95" i="9"/>
  <c r="H94" i="9"/>
  <c r="G94" i="9"/>
  <c r="F94" i="9"/>
  <c r="E94" i="9"/>
  <c r="B94" i="9" s="1"/>
  <c r="H93" i="9"/>
  <c r="G93" i="9"/>
  <c r="F93" i="9"/>
  <c r="E93" i="9"/>
  <c r="H92" i="9"/>
  <c r="G92" i="9"/>
  <c r="E92" i="9" s="1"/>
  <c r="B92" i="9" s="1"/>
  <c r="F92" i="9"/>
  <c r="H91" i="9"/>
  <c r="G91" i="9"/>
  <c r="E91" i="9" s="1"/>
  <c r="F91" i="9"/>
  <c r="B91" i="9"/>
  <c r="H90" i="9"/>
  <c r="G90" i="9"/>
  <c r="F90" i="9"/>
  <c r="E90" i="9"/>
  <c r="B90" i="9" s="1"/>
  <c r="H89" i="9"/>
  <c r="G89" i="9"/>
  <c r="F89" i="9"/>
  <c r="E89" i="9"/>
  <c r="H88" i="9"/>
  <c r="G88" i="9"/>
  <c r="E88" i="9" s="1"/>
  <c r="B88" i="9" s="1"/>
  <c r="F88" i="9"/>
  <c r="H87" i="9"/>
  <c r="G87" i="9"/>
  <c r="E87" i="9" s="1"/>
  <c r="F87" i="9"/>
  <c r="B87" i="9"/>
  <c r="H86" i="9"/>
  <c r="G86" i="9"/>
  <c r="F86" i="9"/>
  <c r="E86" i="9"/>
  <c r="H85" i="9"/>
  <c r="G85" i="9"/>
  <c r="E85" i="9" s="1"/>
  <c r="B85" i="9" s="1"/>
  <c r="F85" i="9"/>
  <c r="H84" i="9"/>
  <c r="G84" i="9"/>
  <c r="E84" i="9" s="1"/>
  <c r="F84" i="9"/>
  <c r="B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F72" i="9"/>
  <c r="H71" i="9"/>
  <c r="G71" i="9"/>
  <c r="F71" i="9"/>
  <c r="E71" i="9"/>
  <c r="B71" i="9" s="1"/>
  <c r="H70" i="9"/>
  <c r="G70" i="9"/>
  <c r="F70" i="9"/>
  <c r="E70" i="9"/>
  <c r="H69" i="9"/>
  <c r="G69" i="9"/>
  <c r="E69" i="9" s="1"/>
  <c r="B69" i="9" s="1"/>
  <c r="F69" i="9"/>
  <c r="H68" i="9"/>
  <c r="G68" i="9"/>
  <c r="E68" i="9" s="1"/>
  <c r="F68" i="9"/>
  <c r="B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H53" i="9"/>
  <c r="G53" i="9"/>
  <c r="E53" i="9" s="1"/>
  <c r="B53" i="9" s="1"/>
  <c r="F53" i="9"/>
  <c r="H52" i="9"/>
  <c r="G52" i="9"/>
  <c r="E52" i="9" s="1"/>
  <c r="F52" i="9"/>
  <c r="B52" i="9"/>
  <c r="H51" i="9"/>
  <c r="G51" i="9"/>
  <c r="F51" i="9"/>
  <c r="E51" i="9"/>
  <c r="B51" i="9" s="1"/>
  <c r="H50" i="9"/>
  <c r="G50" i="9"/>
  <c r="F50" i="9"/>
  <c r="E50" i="9"/>
  <c r="B50" i="9" s="1"/>
  <c r="H49" i="9"/>
  <c r="G49" i="9"/>
  <c r="E49" i="9" s="1"/>
  <c r="B49" i="9" s="1"/>
  <c r="F49" i="9"/>
  <c r="H48" i="9"/>
  <c r="G48" i="9"/>
  <c r="F48" i="9"/>
  <c r="H47" i="9"/>
  <c r="G47" i="9"/>
  <c r="F47" i="9"/>
  <c r="E47" i="9"/>
  <c r="B47" i="9" s="1"/>
  <c r="H46" i="9"/>
  <c r="G46" i="9"/>
  <c r="F46" i="9"/>
  <c r="E46" i="9"/>
  <c r="H45" i="9"/>
  <c r="G45" i="9"/>
  <c r="F45" i="9"/>
  <c r="H44" i="9"/>
  <c r="G44" i="9"/>
  <c r="F44" i="9"/>
  <c r="H43" i="9"/>
  <c r="G43" i="9"/>
  <c r="F43" i="9"/>
  <c r="H42" i="9"/>
  <c r="G42" i="9"/>
  <c r="F42" i="9"/>
  <c r="E42" i="9"/>
  <c r="B42" i="9" s="1"/>
  <c r="H41" i="9"/>
  <c r="G41" i="9"/>
  <c r="F41" i="9"/>
  <c r="H40" i="9"/>
  <c r="G40" i="9"/>
  <c r="F40" i="9"/>
  <c r="H39" i="9"/>
  <c r="G39" i="9"/>
  <c r="F39" i="9"/>
  <c r="E39" i="9"/>
  <c r="B39" i="9" s="1"/>
  <c r="H38" i="9"/>
  <c r="G38" i="9"/>
  <c r="E38" i="9" s="1"/>
  <c r="F38" i="9"/>
  <c r="H37" i="9"/>
  <c r="G37" i="9"/>
  <c r="E37" i="9" s="1"/>
  <c r="B37" i="9" s="1"/>
  <c r="F37" i="9"/>
  <c r="H36" i="9"/>
  <c r="G36" i="9"/>
  <c r="E36" i="9" s="1"/>
  <c r="F36" i="9"/>
  <c r="B36" i="9"/>
  <c r="H35" i="9"/>
  <c r="G35" i="9"/>
  <c r="F35" i="9"/>
  <c r="E35" i="9"/>
  <c r="B35" i="9" s="1"/>
  <c r="H34" i="9"/>
  <c r="G34" i="9"/>
  <c r="F34" i="9"/>
  <c r="E34" i="9"/>
  <c r="B34" i="9" s="1"/>
  <c r="H33" i="9"/>
  <c r="G33" i="9"/>
  <c r="E33" i="9" s="1"/>
  <c r="B33" i="9" s="1"/>
  <c r="F33" i="9"/>
  <c r="H32" i="9"/>
  <c r="G32" i="9"/>
  <c r="F32" i="9"/>
  <c r="H31" i="9"/>
  <c r="G31" i="9"/>
  <c r="F31" i="9"/>
  <c r="H30" i="9"/>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F24" i="9"/>
  <c r="H23" i="9"/>
  <c r="G23" i="9"/>
  <c r="F23" i="9"/>
  <c r="E23" i="9"/>
  <c r="B23" i="9" s="1"/>
  <c r="H22" i="9"/>
  <c r="G22" i="9"/>
  <c r="F22" i="9"/>
  <c r="E22" i="9"/>
  <c r="F21" i="9"/>
  <c r="I10" i="9"/>
  <c r="F4" i="9"/>
  <c r="O3" i="9"/>
  <c r="G275" i="9" s="1"/>
  <c r="E275" i="9" s="1"/>
  <c r="B275" i="9" s="1"/>
  <c r="I3" i="9"/>
  <c r="H3" i="9"/>
  <c r="G3" i="9"/>
  <c r="D101" i="8"/>
  <c r="C1576" i="1" s="1"/>
  <c r="D95" i="8"/>
  <c r="D90" i="8"/>
  <c r="D85" i="8"/>
  <c r="D80" i="8"/>
  <c r="D75" i="8"/>
  <c r="D70" i="8"/>
  <c r="D65" i="8"/>
  <c r="D60" i="8"/>
  <c r="D55" i="8"/>
  <c r="D50" i="8"/>
  <c r="D49" i="8"/>
  <c r="D44" i="8"/>
  <c r="D43" i="8" s="1"/>
  <c r="D36" i="8"/>
  <c r="D26" i="8"/>
  <c r="D24" i="8" s="1"/>
  <c r="C1499" i="1" s="1"/>
  <c r="D18" i="8"/>
  <c r="D8" i="8"/>
  <c r="D6" i="8" s="1"/>
  <c r="C1481" i="1" s="1"/>
  <c r="E44" i="7"/>
  <c r="D44" i="7"/>
  <c r="E39" i="7"/>
  <c r="E38" i="7" s="1"/>
  <c r="D39" i="7"/>
  <c r="D38" i="7" s="1"/>
  <c r="E30" i="7"/>
  <c r="D30" i="7"/>
  <c r="E23" i="7"/>
  <c r="D23" i="7"/>
  <c r="E22" i="7"/>
  <c r="D22" i="7"/>
  <c r="E14" i="7"/>
  <c r="D14" i="7"/>
  <c r="E7" i="7"/>
  <c r="E6" i="7" s="1"/>
  <c r="D7" i="7"/>
  <c r="D6" i="7" s="1"/>
  <c r="D5" i="7" s="1"/>
  <c r="G315" i="9" s="1"/>
  <c r="E315" i="9"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49" i="5"/>
  <c r="F248" i="5"/>
  <c r="F247" i="5"/>
  <c r="F246" i="5"/>
  <c r="E246" i="5"/>
  <c r="D246" i="5"/>
  <c r="E245" i="5"/>
  <c r="E237" i="5" s="1"/>
  <c r="I23" i="3" s="1"/>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D625" i="4" s="1"/>
  <c r="F625" i="4" s="1"/>
  <c r="F631" i="4"/>
  <c r="F630" i="4"/>
  <c r="F629" i="4"/>
  <c r="E629" i="4"/>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D515" i="4" s="1"/>
  <c r="F515"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E420" i="4" s="1"/>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E417" i="4"/>
  <c r="D417" i="4"/>
  <c r="D644" i="4" s="1"/>
  <c r="C638" i="1" s="1"/>
  <c r="E416" i="4"/>
  <c r="D411" i="1" s="1"/>
  <c r="D416" i="4"/>
  <c r="F416" i="4" s="1"/>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10" i="4"/>
  <c r="D196" i="4" s="1"/>
  <c r="C192"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D133" i="4" s="1"/>
  <c r="E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7" i="4"/>
  <c r="F66" i="4"/>
  <c r="F65" i="4"/>
  <c r="E65" i="4"/>
  <c r="D61" i="1" s="1"/>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G1575" i="1"/>
  <c r="C1575" i="1"/>
  <c r="H1575" i="1" s="1"/>
  <c r="H1574" i="1"/>
  <c r="C1574" i="1"/>
  <c r="G1574" i="1" s="1"/>
  <c r="H1573" i="1"/>
  <c r="G1573" i="1"/>
  <c r="C1573" i="1"/>
  <c r="H1572" i="1"/>
  <c r="C1572" i="1"/>
  <c r="G1572" i="1" s="1"/>
  <c r="G1571" i="1"/>
  <c r="C1571" i="1"/>
  <c r="H1571" i="1" s="1"/>
  <c r="C1570" i="1"/>
  <c r="G1570" i="1" s="1"/>
  <c r="H1569" i="1"/>
  <c r="G1569" i="1"/>
  <c r="C1569" i="1"/>
  <c r="G1568" i="1"/>
  <c r="C1568" i="1"/>
  <c r="H1568" i="1" s="1"/>
  <c r="C1567" i="1"/>
  <c r="H1567" i="1" s="1"/>
  <c r="H1566" i="1"/>
  <c r="C1566" i="1"/>
  <c r="G1566" i="1" s="1"/>
  <c r="H1565" i="1"/>
  <c r="G1565" i="1"/>
  <c r="C1565" i="1"/>
  <c r="H1564" i="1"/>
  <c r="C1564" i="1"/>
  <c r="G1564" i="1" s="1"/>
  <c r="G1563" i="1"/>
  <c r="C1563" i="1"/>
  <c r="H1563" i="1" s="1"/>
  <c r="C1562" i="1"/>
  <c r="G1562" i="1" s="1"/>
  <c r="H1561" i="1"/>
  <c r="G1561" i="1"/>
  <c r="C1561" i="1"/>
  <c r="G1560" i="1"/>
  <c r="C1560" i="1"/>
  <c r="H1560" i="1" s="1"/>
  <c r="C1559" i="1"/>
  <c r="H1559" i="1" s="1"/>
  <c r="H1558" i="1"/>
  <c r="C1558" i="1"/>
  <c r="G1558" i="1" s="1"/>
  <c r="H1557" i="1"/>
  <c r="G1557" i="1"/>
  <c r="C1557" i="1"/>
  <c r="H1556" i="1"/>
  <c r="C1556" i="1"/>
  <c r="G1556" i="1" s="1"/>
  <c r="G1555" i="1"/>
  <c r="C1555" i="1"/>
  <c r="H1555" i="1" s="1"/>
  <c r="C1554" i="1"/>
  <c r="G1554" i="1" s="1"/>
  <c r="H1553" i="1"/>
  <c r="G1553" i="1"/>
  <c r="C1553" i="1"/>
  <c r="G1552" i="1"/>
  <c r="C1552" i="1"/>
  <c r="H1552" i="1" s="1"/>
  <c r="C1551" i="1"/>
  <c r="H1551" i="1" s="1"/>
  <c r="H1550" i="1"/>
  <c r="C1550" i="1"/>
  <c r="G1550" i="1" s="1"/>
  <c r="H1549" i="1"/>
  <c r="G1549" i="1"/>
  <c r="C1549" i="1"/>
  <c r="H1548" i="1"/>
  <c r="C1548" i="1"/>
  <c r="G1548" i="1" s="1"/>
  <c r="G1547" i="1"/>
  <c r="C1547" i="1"/>
  <c r="H1547" i="1" s="1"/>
  <c r="C1546" i="1"/>
  <c r="G1546" i="1" s="1"/>
  <c r="H1545" i="1"/>
  <c r="G1545" i="1"/>
  <c r="C1545" i="1"/>
  <c r="G1544" i="1"/>
  <c r="C1544" i="1"/>
  <c r="H1544" i="1" s="1"/>
  <c r="C1543" i="1"/>
  <c r="H1543" i="1" s="1"/>
  <c r="H1542" i="1"/>
  <c r="C1542" i="1"/>
  <c r="G1542" i="1" s="1"/>
  <c r="H1541" i="1"/>
  <c r="G1541" i="1"/>
  <c r="C1541" i="1"/>
  <c r="H1540" i="1"/>
  <c r="C1540" i="1"/>
  <c r="G1540" i="1" s="1"/>
  <c r="G1539" i="1"/>
  <c r="C1539" i="1"/>
  <c r="H1539" i="1" s="1"/>
  <c r="C1538" i="1"/>
  <c r="G1538" i="1" s="1"/>
  <c r="H1537" i="1"/>
  <c r="G1537" i="1"/>
  <c r="C1537" i="1"/>
  <c r="G1536" i="1"/>
  <c r="C1536" i="1"/>
  <c r="H1536" i="1" s="1"/>
  <c r="C1535" i="1"/>
  <c r="H1535" i="1" s="1"/>
  <c r="H1534" i="1"/>
  <c r="C1534" i="1"/>
  <c r="G1534" i="1" s="1"/>
  <c r="H1533" i="1"/>
  <c r="G1533" i="1"/>
  <c r="C1533" i="1"/>
  <c r="H1532" i="1"/>
  <c r="C1532" i="1"/>
  <c r="G1532" i="1" s="1"/>
  <c r="G1531" i="1"/>
  <c r="C1531" i="1"/>
  <c r="H1531" i="1" s="1"/>
  <c r="C1530" i="1"/>
  <c r="G1530" i="1" s="1"/>
  <c r="H1529" i="1"/>
  <c r="G1529" i="1"/>
  <c r="C1529" i="1"/>
  <c r="G1528" i="1"/>
  <c r="C1528" i="1"/>
  <c r="H1528" i="1" s="1"/>
  <c r="C1527" i="1"/>
  <c r="H1527" i="1" s="1"/>
  <c r="H1526" i="1"/>
  <c r="C1526" i="1"/>
  <c r="G1526" i="1" s="1"/>
  <c r="H1525" i="1"/>
  <c r="G1525" i="1"/>
  <c r="C1525" i="1"/>
  <c r="H1524" i="1"/>
  <c r="C1524" i="1"/>
  <c r="G1524" i="1" s="1"/>
  <c r="G1523" i="1"/>
  <c r="C1523" i="1"/>
  <c r="H1523" i="1" s="1"/>
  <c r="C1522" i="1"/>
  <c r="G1522" i="1" s="1"/>
  <c r="H1521" i="1"/>
  <c r="G1521" i="1"/>
  <c r="C1521" i="1"/>
  <c r="G1520" i="1"/>
  <c r="C1520" i="1"/>
  <c r="H1520" i="1" s="1"/>
  <c r="C1519" i="1"/>
  <c r="H1518" i="1"/>
  <c r="C1518" i="1"/>
  <c r="G1518" i="1" s="1"/>
  <c r="G1516" i="1"/>
  <c r="C1516" i="1"/>
  <c r="H1516" i="1" s="1"/>
  <c r="C1515" i="1"/>
  <c r="H1514" i="1"/>
  <c r="C1514" i="1"/>
  <c r="G1514" i="1" s="1"/>
  <c r="H1513" i="1"/>
  <c r="G1513" i="1"/>
  <c r="C1513" i="1"/>
  <c r="G1512" i="1"/>
  <c r="C1512" i="1"/>
  <c r="H1512" i="1" s="1"/>
  <c r="C1511" i="1"/>
  <c r="C1510" i="1"/>
  <c r="G1510" i="1" s="1"/>
  <c r="C1509" i="1"/>
  <c r="G1509" i="1" s="1"/>
  <c r="G1508" i="1"/>
  <c r="C1508" i="1"/>
  <c r="H1508" i="1" s="1"/>
  <c r="C1507" i="1"/>
  <c r="H1506" i="1"/>
  <c r="C1506" i="1"/>
  <c r="G1506" i="1" s="1"/>
  <c r="H1505" i="1"/>
  <c r="G1505" i="1"/>
  <c r="C1505" i="1"/>
  <c r="C1504" i="1"/>
  <c r="H1504" i="1" s="1"/>
  <c r="C1503" i="1"/>
  <c r="C1502" i="1"/>
  <c r="G1502" i="1" s="1"/>
  <c r="G1500" i="1"/>
  <c r="C1500" i="1"/>
  <c r="H1500" i="1" s="1"/>
  <c r="H1498" i="1"/>
  <c r="C1498" i="1"/>
  <c r="G1498" i="1" s="1"/>
  <c r="H1497" i="1"/>
  <c r="G1497" i="1"/>
  <c r="C1497" i="1"/>
  <c r="G1496" i="1"/>
  <c r="C1496" i="1"/>
  <c r="H1496" i="1" s="1"/>
  <c r="C1495" i="1"/>
  <c r="H1494" i="1"/>
  <c r="C1494" i="1"/>
  <c r="G1494" i="1" s="1"/>
  <c r="H1493" i="1"/>
  <c r="G1493" i="1"/>
  <c r="C1493" i="1"/>
  <c r="C1492" i="1"/>
  <c r="H1492" i="1" s="1"/>
  <c r="C1491" i="1"/>
  <c r="H1490" i="1"/>
  <c r="C1490" i="1"/>
  <c r="G1490" i="1" s="1"/>
  <c r="H1489" i="1"/>
  <c r="G1489" i="1"/>
  <c r="C1489" i="1"/>
  <c r="G1488" i="1"/>
  <c r="C1488" i="1"/>
  <c r="H1488" i="1" s="1"/>
  <c r="C1487" i="1"/>
  <c r="C1486" i="1"/>
  <c r="G1486" i="1" s="1"/>
  <c r="C1485" i="1"/>
  <c r="G1485" i="1" s="1"/>
  <c r="C1484" i="1"/>
  <c r="H1484" i="1" s="1"/>
  <c r="H1482" i="1"/>
  <c r="C1482" i="1"/>
  <c r="G1482" i="1" s="1"/>
  <c r="G1480" i="1"/>
  <c r="C1480" i="1"/>
  <c r="H1479" i="1"/>
  <c r="G1479" i="1"/>
  <c r="I1479" i="1" s="1"/>
  <c r="D1479" i="1"/>
  <c r="C1479" i="1"/>
  <c r="J1479" i="1" s="1"/>
  <c r="D1478" i="1"/>
  <c r="J1478" i="1" s="1"/>
  <c r="C1478" i="1"/>
  <c r="H1478" i="1" s="1"/>
  <c r="H1477" i="1"/>
  <c r="G1477" i="1"/>
  <c r="D1477" i="1"/>
  <c r="C1477" i="1"/>
  <c r="J1477" i="1" s="1"/>
  <c r="D1476" i="1"/>
  <c r="C1476" i="1"/>
  <c r="D1475" i="1"/>
  <c r="C1475" i="1"/>
  <c r="H1474" i="1"/>
  <c r="G1474" i="1"/>
  <c r="I1474" i="1" s="1"/>
  <c r="D1474" i="1"/>
  <c r="C1474" i="1"/>
  <c r="J1474" i="1" s="1"/>
  <c r="D1473" i="1"/>
  <c r="J1473" i="1" s="1"/>
  <c r="C1473" i="1"/>
  <c r="H1472" i="1"/>
  <c r="G1472" i="1"/>
  <c r="I1472" i="1" s="1"/>
  <c r="D1472" i="1"/>
  <c r="C1472" i="1"/>
  <c r="J1472" i="1" s="1"/>
  <c r="D1471" i="1"/>
  <c r="J1471" i="1" s="1"/>
  <c r="C1471" i="1"/>
  <c r="D1470" i="1"/>
  <c r="C1470" i="1"/>
  <c r="D1469" i="1"/>
  <c r="C1469" i="1"/>
  <c r="H1468" i="1"/>
  <c r="G1468" i="1"/>
  <c r="I1468" i="1" s="1"/>
  <c r="D1468" i="1"/>
  <c r="C1468" i="1"/>
  <c r="J1468" i="1" s="1"/>
  <c r="D1467" i="1"/>
  <c r="J1467" i="1" s="1"/>
  <c r="C1467" i="1"/>
  <c r="H1466" i="1"/>
  <c r="G1466" i="1"/>
  <c r="I1466" i="1" s="1"/>
  <c r="D1466" i="1"/>
  <c r="C1466" i="1"/>
  <c r="J1466" i="1" s="1"/>
  <c r="D1465" i="1"/>
  <c r="J1465" i="1" s="1"/>
  <c r="C1465" i="1"/>
  <c r="H1464" i="1"/>
  <c r="G1464" i="1"/>
  <c r="I1464" i="1" s="1"/>
  <c r="D1464" i="1"/>
  <c r="C1464" i="1"/>
  <c r="J1464" i="1" s="1"/>
  <c r="D1463" i="1"/>
  <c r="J1463" i="1" s="1"/>
  <c r="C1463" i="1"/>
  <c r="H1462" i="1"/>
  <c r="G1462" i="1"/>
  <c r="I1462" i="1" s="1"/>
  <c r="D1462" i="1"/>
  <c r="C1462" i="1"/>
  <c r="J1462" i="1" s="1"/>
  <c r="H1461" i="1"/>
  <c r="G1461" i="1"/>
  <c r="D1461" i="1"/>
  <c r="C1461" i="1"/>
  <c r="D1460" i="1"/>
  <c r="J1460" i="1" s="1"/>
  <c r="C1460" i="1"/>
  <c r="H1459" i="1"/>
  <c r="G1459" i="1"/>
  <c r="I1459" i="1" s="1"/>
  <c r="D1459" i="1"/>
  <c r="C1459" i="1"/>
  <c r="J1459" i="1" s="1"/>
  <c r="D1458" i="1"/>
  <c r="J1458" i="1" s="1"/>
  <c r="C1458" i="1"/>
  <c r="H1457" i="1"/>
  <c r="G1457" i="1"/>
  <c r="I1457" i="1" s="1"/>
  <c r="D1457" i="1"/>
  <c r="C1457" i="1"/>
  <c r="J1457" i="1" s="1"/>
  <c r="D1456" i="1"/>
  <c r="J1456" i="1" s="1"/>
  <c r="C1456" i="1"/>
  <c r="H1455" i="1"/>
  <c r="G1455" i="1"/>
  <c r="I1455" i="1" s="1"/>
  <c r="D1455" i="1"/>
  <c r="C1455" i="1"/>
  <c r="J1455" i="1" s="1"/>
  <c r="H1454" i="1"/>
  <c r="G1454" i="1"/>
  <c r="D1454" i="1"/>
  <c r="C1454" i="1"/>
  <c r="H1453" i="1"/>
  <c r="G1453" i="1"/>
  <c r="D1453" i="1"/>
  <c r="C1453" i="1"/>
  <c r="D1452" i="1"/>
  <c r="J1452" i="1" s="1"/>
  <c r="C1452" i="1"/>
  <c r="H1451" i="1"/>
  <c r="G1451" i="1"/>
  <c r="I1451" i="1" s="1"/>
  <c r="D1451" i="1"/>
  <c r="C1451" i="1"/>
  <c r="J1451" i="1" s="1"/>
  <c r="D1450" i="1"/>
  <c r="J1450" i="1" s="1"/>
  <c r="C1450" i="1"/>
  <c r="H1449" i="1"/>
  <c r="G1449" i="1"/>
  <c r="I1449" i="1" s="1"/>
  <c r="D1449" i="1"/>
  <c r="C1449" i="1"/>
  <c r="J1449" i="1" s="1"/>
  <c r="D1448" i="1"/>
  <c r="J1448" i="1" s="1"/>
  <c r="C1448" i="1"/>
  <c r="H1447" i="1"/>
  <c r="G1447" i="1"/>
  <c r="I1447" i="1" s="1"/>
  <c r="D1447" i="1"/>
  <c r="C1447" i="1"/>
  <c r="J1447" i="1" s="1"/>
  <c r="D1446" i="1"/>
  <c r="J1446" i="1" s="1"/>
  <c r="C1446" i="1"/>
  <c r="D1445" i="1"/>
  <c r="G1445" i="1" s="1"/>
  <c r="C1445" i="1"/>
  <c r="D1444" i="1"/>
  <c r="C1444" i="1"/>
  <c r="H1444" i="1" s="1"/>
  <c r="D1443" i="1"/>
  <c r="J1443" i="1" s="1"/>
  <c r="C1443" i="1"/>
  <c r="D1442" i="1"/>
  <c r="C1442" i="1"/>
  <c r="H1442" i="1" s="1"/>
  <c r="D1441" i="1"/>
  <c r="J1441" i="1" s="1"/>
  <c r="C1441" i="1"/>
  <c r="D1440" i="1"/>
  <c r="C1440" i="1"/>
  <c r="H1440" i="1" s="1"/>
  <c r="D1439" i="1"/>
  <c r="J1439" i="1" s="1"/>
  <c r="C1439" i="1"/>
  <c r="D1438" i="1"/>
  <c r="G1438" i="1" s="1"/>
  <c r="C1438" i="1"/>
  <c r="H1438" i="1" s="1"/>
  <c r="G1437" i="1"/>
  <c r="D1437" i="1"/>
  <c r="C1437" i="1"/>
  <c r="H1437" i="1" s="1"/>
  <c r="G1436" i="1"/>
  <c r="D1436" i="1"/>
  <c r="C1436" i="1"/>
  <c r="G1434" i="1"/>
  <c r="D1434" i="1"/>
  <c r="C1434" i="1"/>
  <c r="H1434" i="1" s="1"/>
  <c r="G1433" i="1"/>
  <c r="D1433" i="1"/>
  <c r="C1433" i="1"/>
  <c r="D1432" i="1"/>
  <c r="G1432" i="1" s="1"/>
  <c r="C1432" i="1"/>
  <c r="D1431" i="1"/>
  <c r="G1431" i="1" s="1"/>
  <c r="C1431" i="1"/>
  <c r="H1431" i="1" s="1"/>
  <c r="G1430" i="1"/>
  <c r="D1430" i="1"/>
  <c r="C1430" i="1"/>
  <c r="H1430" i="1" s="1"/>
  <c r="G1429" i="1"/>
  <c r="D1429" i="1"/>
  <c r="C1429" i="1"/>
  <c r="D1428" i="1"/>
  <c r="G1428" i="1" s="1"/>
  <c r="C1428" i="1"/>
  <c r="D1427" i="1"/>
  <c r="G1427" i="1" s="1"/>
  <c r="C1427" i="1"/>
  <c r="H1427" i="1" s="1"/>
  <c r="G1426" i="1"/>
  <c r="D1426" i="1"/>
  <c r="C1426" i="1"/>
  <c r="H1426" i="1" s="1"/>
  <c r="G1425" i="1"/>
  <c r="D1425" i="1"/>
  <c r="C1425" i="1"/>
  <c r="D1424" i="1"/>
  <c r="G1424" i="1" s="1"/>
  <c r="C1424" i="1"/>
  <c r="D1423" i="1"/>
  <c r="G1423" i="1" s="1"/>
  <c r="C1423" i="1"/>
  <c r="H1423" i="1" s="1"/>
  <c r="G1422" i="1"/>
  <c r="D1422" i="1"/>
  <c r="H1422" i="1" s="1"/>
  <c r="C1422" i="1"/>
  <c r="G1421" i="1"/>
  <c r="D1421" i="1"/>
  <c r="H1421" i="1" s="1"/>
  <c r="C1421" i="1"/>
  <c r="D1420" i="1"/>
  <c r="H1420" i="1" s="1"/>
  <c r="C1420" i="1"/>
  <c r="D1419" i="1"/>
  <c r="H1419" i="1" s="1"/>
  <c r="C1419" i="1"/>
  <c r="G1418" i="1"/>
  <c r="D1418" i="1"/>
  <c r="H1418" i="1" s="1"/>
  <c r="C1418" i="1"/>
  <c r="G1417" i="1"/>
  <c r="D1417" i="1"/>
  <c r="H1417" i="1" s="1"/>
  <c r="C1417" i="1"/>
  <c r="D1416" i="1"/>
  <c r="H1416" i="1" s="1"/>
  <c r="C1416" i="1"/>
  <c r="D1415" i="1"/>
  <c r="H1415" i="1" s="1"/>
  <c r="C1415" i="1"/>
  <c r="G1414" i="1"/>
  <c r="D1414" i="1"/>
  <c r="H1414" i="1" s="1"/>
  <c r="C1414" i="1"/>
  <c r="G1413" i="1"/>
  <c r="D1413" i="1"/>
  <c r="H1413" i="1" s="1"/>
  <c r="C1413" i="1"/>
  <c r="D1412" i="1"/>
  <c r="H1412" i="1" s="1"/>
  <c r="C1412" i="1"/>
  <c r="D1411" i="1"/>
  <c r="H1411" i="1" s="1"/>
  <c r="C1411" i="1"/>
  <c r="G1410" i="1"/>
  <c r="D1410" i="1"/>
  <c r="H1410" i="1" s="1"/>
  <c r="C1410" i="1"/>
  <c r="G1409" i="1"/>
  <c r="D1409" i="1"/>
  <c r="H1409" i="1" s="1"/>
  <c r="C1409" i="1"/>
  <c r="D1408" i="1"/>
  <c r="G1407" i="1"/>
  <c r="D1407" i="1"/>
  <c r="H1407" i="1" s="1"/>
  <c r="C1407" i="1"/>
  <c r="G1406" i="1"/>
  <c r="D1406" i="1"/>
  <c r="H1406" i="1" s="1"/>
  <c r="C1406" i="1"/>
  <c r="D1405" i="1"/>
  <c r="H1405" i="1" s="1"/>
  <c r="C1405" i="1"/>
  <c r="D1404" i="1"/>
  <c r="H1404" i="1" s="1"/>
  <c r="C1404" i="1"/>
  <c r="G1403" i="1"/>
  <c r="D1403" i="1"/>
  <c r="H1403" i="1" s="1"/>
  <c r="C1403" i="1"/>
  <c r="G1402" i="1"/>
  <c r="D1402" i="1"/>
  <c r="H1402" i="1" s="1"/>
  <c r="C1402" i="1"/>
  <c r="D1401" i="1"/>
  <c r="H1401" i="1" s="1"/>
  <c r="C1401" i="1"/>
  <c r="D1400" i="1"/>
  <c r="H1400" i="1" s="1"/>
  <c r="C1400" i="1"/>
  <c r="G1399" i="1"/>
  <c r="D1399" i="1"/>
  <c r="H1399" i="1" s="1"/>
  <c r="C1399" i="1"/>
  <c r="G1398" i="1"/>
  <c r="D1398" i="1"/>
  <c r="H1398" i="1" s="1"/>
  <c r="C1398" i="1"/>
  <c r="D1397" i="1"/>
  <c r="H1397" i="1" s="1"/>
  <c r="C1397" i="1"/>
  <c r="D1396" i="1"/>
  <c r="H1396" i="1" s="1"/>
  <c r="C1396" i="1"/>
  <c r="G1395" i="1"/>
  <c r="D1395" i="1"/>
  <c r="H1395" i="1" s="1"/>
  <c r="C1395" i="1"/>
  <c r="G1394" i="1"/>
  <c r="D1394" i="1"/>
  <c r="H1394" i="1" s="1"/>
  <c r="C1394" i="1"/>
  <c r="D1393" i="1"/>
  <c r="H1393" i="1" s="1"/>
  <c r="C1393" i="1"/>
  <c r="D1392" i="1"/>
  <c r="H1392" i="1" s="1"/>
  <c r="C1392" i="1"/>
  <c r="G1391" i="1"/>
  <c r="D1391" i="1"/>
  <c r="H1391" i="1" s="1"/>
  <c r="C1391" i="1"/>
  <c r="G1390" i="1"/>
  <c r="D1390" i="1"/>
  <c r="H1390" i="1" s="1"/>
  <c r="C1390" i="1"/>
  <c r="D1389" i="1"/>
  <c r="H1389" i="1" s="1"/>
  <c r="C1389" i="1"/>
  <c r="D1388" i="1"/>
  <c r="H1388" i="1" s="1"/>
  <c r="C1388" i="1"/>
  <c r="G1387" i="1"/>
  <c r="D1387" i="1"/>
  <c r="H1387" i="1" s="1"/>
  <c r="C1387" i="1"/>
  <c r="G1386" i="1"/>
  <c r="D1386" i="1"/>
  <c r="H1386" i="1" s="1"/>
  <c r="C1386" i="1"/>
  <c r="D1385" i="1"/>
  <c r="H1385" i="1" s="1"/>
  <c r="C1385" i="1"/>
  <c r="D1384" i="1"/>
  <c r="H1384" i="1" s="1"/>
  <c r="C1384" i="1"/>
  <c r="G1383" i="1"/>
  <c r="D1383" i="1"/>
  <c r="H1383" i="1" s="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D1344" i="1"/>
  <c r="H1344" i="1" s="1"/>
  <c r="C1344" i="1"/>
  <c r="G1343" i="1"/>
  <c r="D1343" i="1"/>
  <c r="H1343" i="1" s="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D715" i="1"/>
  <c r="C715" i="1"/>
  <c r="H715" i="1" s="1"/>
  <c r="H714" i="1"/>
  <c r="G714" i="1"/>
  <c r="D714" i="1"/>
  <c r="C714" i="1"/>
  <c r="G713" i="1"/>
  <c r="D713" i="1"/>
  <c r="C713" i="1"/>
  <c r="H713" i="1" s="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D669" i="1"/>
  <c r="C669" i="1"/>
  <c r="H669" i="1" s="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C645" i="1"/>
  <c r="D644" i="1"/>
  <c r="C644" i="1"/>
  <c r="D643" i="1"/>
  <c r="C643" i="1"/>
  <c r="H643" i="1" s="1"/>
  <c r="H642" i="1"/>
  <c r="G642" i="1"/>
  <c r="D642" i="1"/>
  <c r="C642" i="1"/>
  <c r="D641" i="1"/>
  <c r="C641"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C413" i="1"/>
  <c r="H413" i="1" s="1"/>
  <c r="D412" i="1"/>
  <c r="C411" i="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C379" i="1"/>
  <c r="G379" i="1" s="1"/>
  <c r="H378" i="1"/>
  <c r="D378" i="1"/>
  <c r="C378" i="1"/>
  <c r="G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C364" i="1"/>
  <c r="G364" i="1" s="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C291" i="1"/>
  <c r="H291" i="1" s="1"/>
  <c r="D290" i="1"/>
  <c r="C290" i="1"/>
  <c r="H290" i="1" s="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C262" i="1"/>
  <c r="H262" i="1" s="1"/>
  <c r="H261" i="1"/>
  <c r="G261" i="1"/>
  <c r="D261" i="1"/>
  <c r="C261" i="1"/>
  <c r="D260" i="1"/>
  <c r="C260" i="1"/>
  <c r="H260" i="1" s="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G190" i="1"/>
  <c r="D190" i="1"/>
  <c r="C190" i="1"/>
  <c r="H190" i="1" s="1"/>
  <c r="D189" i="1"/>
  <c r="C189" i="1"/>
  <c r="G189" i="1" s="1"/>
  <c r="D188" i="1"/>
  <c r="G188" i="1" s="1"/>
  <c r="C188" i="1"/>
  <c r="H188" i="1" s="1"/>
  <c r="H187" i="1"/>
  <c r="G187" i="1"/>
  <c r="D187" i="1"/>
  <c r="C187" i="1"/>
  <c r="H186" i="1"/>
  <c r="G186" i="1"/>
  <c r="D186" i="1"/>
  <c r="C186" i="1"/>
  <c r="H185" i="1"/>
  <c r="G185" i="1"/>
  <c r="D185" i="1"/>
  <c r="C185" i="1"/>
  <c r="D184" i="1"/>
  <c r="C184" i="1"/>
  <c r="H184" i="1" s="1"/>
  <c r="H183" i="1"/>
  <c r="G183" i="1"/>
  <c r="D183" i="1"/>
  <c r="C183" i="1"/>
  <c r="H182" i="1"/>
  <c r="D182" i="1"/>
  <c r="C182" i="1"/>
  <c r="H181" i="1"/>
  <c r="G181" i="1"/>
  <c r="D181" i="1"/>
  <c r="C181" i="1"/>
  <c r="H180" i="1"/>
  <c r="D180" i="1"/>
  <c r="C180" i="1"/>
  <c r="G180" i="1" s="1"/>
  <c r="D179" i="1"/>
  <c r="G179" i="1" s="1"/>
  <c r="C179" i="1"/>
  <c r="H179" i="1" s="1"/>
  <c r="H178" i="1"/>
  <c r="G178" i="1"/>
  <c r="D178" i="1"/>
  <c r="C178" i="1"/>
  <c r="H177" i="1"/>
  <c r="G177" i="1"/>
  <c r="D177" i="1"/>
  <c r="C177" i="1"/>
  <c r="G176" i="1"/>
  <c r="D176" i="1"/>
  <c r="C176" i="1"/>
  <c r="H176" i="1" s="1"/>
  <c r="D175" i="1"/>
  <c r="C175" i="1"/>
  <c r="H175" i="1" s="1"/>
  <c r="D174" i="1"/>
  <c r="C174" i="1"/>
  <c r="H174" i="1" s="1"/>
  <c r="D173" i="1"/>
  <c r="C173" i="1"/>
  <c r="H172" i="1"/>
  <c r="G172" i="1"/>
  <c r="D172" i="1"/>
  <c r="C172" i="1"/>
  <c r="H171" i="1"/>
  <c r="G171" i="1"/>
  <c r="D171" i="1"/>
  <c r="C171" i="1"/>
  <c r="H170" i="1"/>
  <c r="G170" i="1"/>
  <c r="D170" i="1"/>
  <c r="C170" i="1"/>
  <c r="D169" i="1"/>
  <c r="C169" i="1"/>
  <c r="H169" i="1" s="1"/>
  <c r="D168" i="1"/>
  <c r="G168" i="1" s="1"/>
  <c r="C168" i="1"/>
  <c r="H168" i="1" s="1"/>
  <c r="D167" i="1"/>
  <c r="C167" i="1"/>
  <c r="H167" i="1" s="1"/>
  <c r="D166" i="1"/>
  <c r="C166" i="1"/>
  <c r="C165" i="1"/>
  <c r="D164" i="1"/>
  <c r="G164" i="1" s="1"/>
  <c r="C164" i="1"/>
  <c r="D163" i="1"/>
  <c r="G163" i="1" s="1"/>
  <c r="C163" i="1"/>
  <c r="H163" i="1" s="1"/>
  <c r="D162" i="1"/>
  <c r="H162" i="1" s="1"/>
  <c r="C162" i="1"/>
  <c r="D161" i="1"/>
  <c r="G161" i="1" s="1"/>
  <c r="C161" i="1"/>
  <c r="H161" i="1" s="1"/>
  <c r="D160" i="1"/>
  <c r="C160" i="1"/>
  <c r="D158" i="1"/>
  <c r="C158" i="1"/>
  <c r="H158" i="1" s="1"/>
  <c r="D157" i="1"/>
  <c r="H157" i="1" s="1"/>
  <c r="C157" i="1"/>
  <c r="G157" i="1" s="1"/>
  <c r="H156" i="1"/>
  <c r="G156" i="1"/>
  <c r="D156" i="1"/>
  <c r="C156" i="1"/>
  <c r="C155" i="1"/>
  <c r="D154" i="1"/>
  <c r="C154" i="1"/>
  <c r="H154" i="1" s="1"/>
  <c r="H153" i="1"/>
  <c r="G153" i="1"/>
  <c r="D153" i="1"/>
  <c r="C153" i="1"/>
  <c r="H152" i="1"/>
  <c r="G152" i="1"/>
  <c r="D152" i="1"/>
  <c r="C152" i="1"/>
  <c r="H151" i="1"/>
  <c r="G151" i="1"/>
  <c r="D151" i="1"/>
  <c r="C151" i="1"/>
  <c r="D150" i="1"/>
  <c r="C150" i="1"/>
  <c r="G150" i="1" s="1"/>
  <c r="D149" i="1"/>
  <c r="C149" i="1"/>
  <c r="G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C132" i="1"/>
  <c r="H132" i="1" s="1"/>
  <c r="D131" i="1"/>
  <c r="C131" i="1"/>
  <c r="H131" i="1" s="1"/>
  <c r="D130" i="1"/>
  <c r="C130" i="1"/>
  <c r="H130" i="1" s="1"/>
  <c r="D129" i="1"/>
  <c r="C129" i="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H66" i="1" s="1"/>
  <c r="H65" i="1"/>
  <c r="G65" i="1"/>
  <c r="D65" i="1"/>
  <c r="C65" i="1"/>
  <c r="D64" i="1"/>
  <c r="H63" i="1"/>
  <c r="G63" i="1"/>
  <c r="D63" i="1"/>
  <c r="C63" i="1"/>
  <c r="H62" i="1"/>
  <c r="G62" i="1"/>
  <c r="D62" i="1"/>
  <c r="C62"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02" i="9" l="1"/>
  <c r="B302" i="9" s="1"/>
  <c r="G162" i="1"/>
  <c r="G711" i="1"/>
  <c r="H641" i="1"/>
  <c r="G1576" i="1"/>
  <c r="H1576" i="1"/>
  <c r="I36" i="3"/>
  <c r="H1502" i="1"/>
  <c r="E286" i="9"/>
  <c r="B286" i="9" s="1"/>
  <c r="E295" i="9"/>
  <c r="G717" i="1"/>
  <c r="H1509" i="1"/>
  <c r="C1501" i="1"/>
  <c r="G1501" i="1" s="1"/>
  <c r="H1485" i="1"/>
  <c r="H1510" i="1"/>
  <c r="G1504" i="1"/>
  <c r="H1501" i="1"/>
  <c r="G1492" i="1"/>
  <c r="H1486" i="1"/>
  <c r="G1481" i="1"/>
  <c r="H1481" i="1"/>
  <c r="G1484" i="1"/>
  <c r="C1483" i="1"/>
  <c r="H1483" i="1" s="1"/>
  <c r="E27" i="9"/>
  <c r="B27" i="9" s="1"/>
  <c r="E300" i="9"/>
  <c r="B300" i="9" s="1"/>
  <c r="F217" i="9"/>
  <c r="B217" i="9" s="1"/>
  <c r="E292" i="9"/>
  <c r="B292" i="9" s="1"/>
  <c r="E293" i="9"/>
  <c r="B293" i="9" s="1"/>
  <c r="H631" i="1"/>
  <c r="G649" i="1"/>
  <c r="G647" i="1"/>
  <c r="G292" i="1"/>
  <c r="H411" i="1"/>
  <c r="F215" i="9"/>
  <c r="B215" i="9" s="1"/>
  <c r="E285" i="9"/>
  <c r="B285" i="9" s="1"/>
  <c r="E297" i="9"/>
  <c r="B297" i="9" s="1"/>
  <c r="E287" i="9"/>
  <c r="B287" i="9" s="1"/>
  <c r="E299" i="9"/>
  <c r="B299" i="9" s="1"/>
  <c r="G715" i="1"/>
  <c r="G670" i="1"/>
  <c r="G669" i="1"/>
  <c r="G668" i="1"/>
  <c r="E30" i="9"/>
  <c r="B30" i="9" s="1"/>
  <c r="H668" i="1"/>
  <c r="G645" i="1"/>
  <c r="H644" i="1"/>
  <c r="G644" i="1"/>
  <c r="H645" i="1"/>
  <c r="G643" i="1"/>
  <c r="F652" i="4"/>
  <c r="G641" i="1"/>
  <c r="G405" i="1"/>
  <c r="G411" i="1"/>
  <c r="E644" i="4"/>
  <c r="D638" i="1" s="1"/>
  <c r="H638" i="1" s="1"/>
  <c r="F369" i="4"/>
  <c r="G371" i="1"/>
  <c r="E363" i="4"/>
  <c r="H308" i="1"/>
  <c r="G307" i="1"/>
  <c r="G308" i="1"/>
  <c r="G291" i="1"/>
  <c r="G290" i="1"/>
  <c r="G413" i="1"/>
  <c r="F418" i="4"/>
  <c r="D643" i="4"/>
  <c r="G288" i="1"/>
  <c r="C412" i="1"/>
  <c r="E643" i="4"/>
  <c r="D637" i="1" s="1"/>
  <c r="F417" i="4"/>
  <c r="E273" i="9"/>
  <c r="G260" i="1"/>
  <c r="G262" i="1"/>
  <c r="G209" i="1"/>
  <c r="G207" i="1"/>
  <c r="G206" i="1"/>
  <c r="F210" i="4"/>
  <c r="E196" i="4"/>
  <c r="D192" i="1" s="1"/>
  <c r="H189" i="1"/>
  <c r="G184" i="1"/>
  <c r="G182" i="1"/>
  <c r="F221" i="9"/>
  <c r="B221" i="9" s="1"/>
  <c r="E45" i="9"/>
  <c r="B45" i="9" s="1"/>
  <c r="E44" i="9"/>
  <c r="B44" i="9" s="1"/>
  <c r="F220" i="9"/>
  <c r="E43" i="9"/>
  <c r="B43" i="9" s="1"/>
  <c r="F219" i="9"/>
  <c r="B219" i="9" s="1"/>
  <c r="H173" i="1"/>
  <c r="G173" i="1"/>
  <c r="G175" i="1"/>
  <c r="G174" i="1"/>
  <c r="F177" i="4"/>
  <c r="G169" i="1"/>
  <c r="E163" i="4"/>
  <c r="D159" i="1" s="1"/>
  <c r="G167" i="1"/>
  <c r="H165" i="1"/>
  <c r="G166" i="1"/>
  <c r="F169" i="4"/>
  <c r="G165" i="1"/>
  <c r="H166" i="1"/>
  <c r="G160" i="1"/>
  <c r="H164" i="1"/>
  <c r="H160" i="1"/>
  <c r="E41" i="9"/>
  <c r="B41" i="9" s="1"/>
  <c r="G158" i="1"/>
  <c r="D152" i="4"/>
  <c r="C148" i="1" s="1"/>
  <c r="F159" i="4"/>
  <c r="D155" i="1"/>
  <c r="G154" i="1"/>
  <c r="F218" i="9"/>
  <c r="B218" i="9" s="1"/>
  <c r="H149" i="1"/>
  <c r="H150" i="1"/>
  <c r="G132" i="1"/>
  <c r="H129" i="1"/>
  <c r="G129" i="1"/>
  <c r="G130" i="1"/>
  <c r="G131" i="1"/>
  <c r="F134" i="4"/>
  <c r="G123" i="1"/>
  <c r="G121" i="1"/>
  <c r="E31" i="9"/>
  <c r="B31" i="9" s="1"/>
  <c r="E50" i="4"/>
  <c r="D46" i="1" s="1"/>
  <c r="F68" i="4"/>
  <c r="G61" i="1"/>
  <c r="H61" i="1"/>
  <c r="H1519" i="1"/>
  <c r="G1519" i="1"/>
  <c r="C64" i="1"/>
  <c r="G1345" i="1"/>
  <c r="G1349" i="1"/>
  <c r="G1353" i="1"/>
  <c r="G1357" i="1"/>
  <c r="G1361" i="1"/>
  <c r="G1365" i="1"/>
  <c r="G1369" i="1"/>
  <c r="G1373" i="1"/>
  <c r="G1377" i="1"/>
  <c r="G1381" i="1"/>
  <c r="G1385" i="1"/>
  <c r="G1389" i="1"/>
  <c r="G1393" i="1"/>
  <c r="G1397" i="1"/>
  <c r="G1401" i="1"/>
  <c r="G1405" i="1"/>
  <c r="G1412" i="1"/>
  <c r="G1416" i="1"/>
  <c r="G1420" i="1"/>
  <c r="G1439" i="1"/>
  <c r="G1441" i="1"/>
  <c r="G1443" i="1"/>
  <c r="I1443" i="1" s="1"/>
  <c r="F8" i="4"/>
  <c r="D7" i="4"/>
  <c r="H1470" i="1"/>
  <c r="G1470" i="1"/>
  <c r="H1476" i="1"/>
  <c r="G1476" i="1"/>
  <c r="G1344" i="1"/>
  <c r="G1348" i="1"/>
  <c r="G1352" i="1"/>
  <c r="G1356" i="1"/>
  <c r="G1360" i="1"/>
  <c r="G1364" i="1"/>
  <c r="G1368" i="1"/>
  <c r="G1372" i="1"/>
  <c r="G1376" i="1"/>
  <c r="G1380" i="1"/>
  <c r="G1384" i="1"/>
  <c r="G1388" i="1"/>
  <c r="G1392" i="1"/>
  <c r="G1396" i="1"/>
  <c r="G1400" i="1"/>
  <c r="G1404" i="1"/>
  <c r="G1411" i="1"/>
  <c r="G1415" i="1"/>
  <c r="G1419" i="1"/>
  <c r="H1425" i="1"/>
  <c r="H1429" i="1"/>
  <c r="H1433" i="1"/>
  <c r="H1436" i="1"/>
  <c r="H1446" i="1"/>
  <c r="G1446" i="1"/>
  <c r="I1446" i="1" s="1"/>
  <c r="H1448" i="1"/>
  <c r="G1448" i="1"/>
  <c r="I1448" i="1" s="1"/>
  <c r="H1450" i="1"/>
  <c r="G1450" i="1"/>
  <c r="I1450" i="1" s="1"/>
  <c r="H1452" i="1"/>
  <c r="G1452" i="1"/>
  <c r="I1452" i="1" s="1"/>
  <c r="H1456" i="1"/>
  <c r="G1456" i="1"/>
  <c r="I1456" i="1" s="1"/>
  <c r="H1458" i="1"/>
  <c r="G1458" i="1"/>
  <c r="I1458" i="1" s="1"/>
  <c r="H1460" i="1"/>
  <c r="G1460" i="1"/>
  <c r="I1460" i="1" s="1"/>
  <c r="H1463" i="1"/>
  <c r="G1463" i="1"/>
  <c r="I1463" i="1" s="1"/>
  <c r="H1465" i="1"/>
  <c r="G1465" i="1"/>
  <c r="I1465" i="1" s="1"/>
  <c r="H1467" i="1"/>
  <c r="G1467" i="1"/>
  <c r="I1467" i="1" s="1"/>
  <c r="H1469" i="1"/>
  <c r="G1469" i="1"/>
  <c r="H1471" i="1"/>
  <c r="G1471" i="1"/>
  <c r="I1471" i="1" s="1"/>
  <c r="H1473" i="1"/>
  <c r="G1473" i="1"/>
  <c r="I1473" i="1" s="1"/>
  <c r="H1475" i="1"/>
  <c r="G1475" i="1"/>
  <c r="I1477" i="1"/>
  <c r="H1487" i="1"/>
  <c r="G1487" i="1"/>
  <c r="H1491" i="1"/>
  <c r="G1491" i="1"/>
  <c r="H1495" i="1"/>
  <c r="G1495" i="1"/>
  <c r="H1499" i="1"/>
  <c r="G1499" i="1"/>
  <c r="H1503" i="1"/>
  <c r="G1503" i="1"/>
  <c r="H1507" i="1"/>
  <c r="G1507" i="1"/>
  <c r="H1511" i="1"/>
  <c r="G1511" i="1"/>
  <c r="H1515" i="1"/>
  <c r="G1515" i="1"/>
  <c r="G1580" i="1"/>
  <c r="H1580" i="1"/>
  <c r="H1424" i="1"/>
  <c r="H1428" i="1"/>
  <c r="H1432" i="1"/>
  <c r="H1439" i="1"/>
  <c r="G1440" i="1"/>
  <c r="I1440" i="1" s="1"/>
  <c r="J1440" i="1"/>
  <c r="H1441" i="1"/>
  <c r="G1442" i="1"/>
  <c r="I1442" i="1" s="1"/>
  <c r="J1442" i="1"/>
  <c r="H1443" i="1"/>
  <c r="G1444" i="1"/>
  <c r="I1444" i="1" s="1"/>
  <c r="J1444" i="1"/>
  <c r="J1445" i="1"/>
  <c r="J1476" i="1"/>
  <c r="G1578" i="1"/>
  <c r="H1578" i="1"/>
  <c r="F125" i="4"/>
  <c r="E124" i="4"/>
  <c r="D120" i="1" s="1"/>
  <c r="I24" i="3"/>
  <c r="H1445" i="1"/>
  <c r="G1478" i="1"/>
  <c r="I1478" i="1" s="1"/>
  <c r="H1480" i="1"/>
  <c r="E7" i="4"/>
  <c r="F140" i="4"/>
  <c r="D139" i="4"/>
  <c r="E311" i="4"/>
  <c r="F617" i="4"/>
  <c r="D593" i="4"/>
  <c r="G307" i="9"/>
  <c r="F177" i="5"/>
  <c r="D176" i="5"/>
  <c r="H1522" i="1"/>
  <c r="G1527" i="1"/>
  <c r="H1530" i="1"/>
  <c r="G1535" i="1"/>
  <c r="H1538" i="1"/>
  <c r="G1543" i="1"/>
  <c r="H1546" i="1"/>
  <c r="G1551" i="1"/>
  <c r="H1554" i="1"/>
  <c r="G1559" i="1"/>
  <c r="H1562" i="1"/>
  <c r="G1567" i="1"/>
  <c r="H1570" i="1"/>
  <c r="E82" i="4"/>
  <c r="D78" i="1" s="1"/>
  <c r="D124" i="4"/>
  <c r="F133" i="4"/>
  <c r="F164" i="4"/>
  <c r="D163" i="4"/>
  <c r="E224" i="4"/>
  <c r="D220" i="1" s="1"/>
  <c r="F300" i="4"/>
  <c r="D299" i="4"/>
  <c r="F529" i="4"/>
  <c r="F153" i="4"/>
  <c r="E152" i="4"/>
  <c r="F216" i="4"/>
  <c r="D215" i="4"/>
  <c r="F331" i="4"/>
  <c r="D311" i="4"/>
  <c r="D420" i="4"/>
  <c r="F421" i="4"/>
  <c r="I20" i="3"/>
  <c r="F13" i="5"/>
  <c r="D12" i="5"/>
  <c r="B315" i="9"/>
  <c r="E314" i="9"/>
  <c r="I10" i="3" s="1"/>
  <c r="F363" i="4"/>
  <c r="D484" i="4"/>
  <c r="F495" i="4"/>
  <c r="E68" i="5"/>
  <c r="E6" i="5" s="1"/>
  <c r="F135" i="5"/>
  <c r="D134" i="5"/>
  <c r="H307" i="9"/>
  <c r="E176" i="5"/>
  <c r="E24" i="9"/>
  <c r="B24" i="9" s="1"/>
  <c r="E40" i="9"/>
  <c r="B40" i="9" s="1"/>
  <c r="B46" i="9"/>
  <c r="E56" i="9"/>
  <c r="B56" i="9" s="1"/>
  <c r="B62" i="9"/>
  <c r="E72" i="9"/>
  <c r="B72" i="9" s="1"/>
  <c r="B78" i="9"/>
  <c r="D50" i="4"/>
  <c r="D82" i="4"/>
  <c r="D106" i="4"/>
  <c r="D224" i="4"/>
  <c r="F312" i="4"/>
  <c r="E529" i="4"/>
  <c r="G143" i="9"/>
  <c r="E143" i="9" s="1"/>
  <c r="B143" i="9" s="1"/>
  <c r="F603" i="4"/>
  <c r="F79" i="5"/>
  <c r="D78" i="5"/>
  <c r="G290" i="9"/>
  <c r="E290" i="9" s="1"/>
  <c r="B290" i="9" s="1"/>
  <c r="D146" i="5"/>
  <c r="F149" i="5"/>
  <c r="G310" i="9"/>
  <c r="E310" i="9" s="1"/>
  <c r="B310" i="9" s="1"/>
  <c r="F206" i="5"/>
  <c r="E35" i="6"/>
  <c r="D42" i="8"/>
  <c r="H19" i="9" s="1"/>
  <c r="E19" i="9" s="1"/>
  <c r="B1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89" i="9"/>
  <c r="E189" i="9" s="1"/>
  <c r="B189" i="9" s="1"/>
  <c r="G166" i="9"/>
  <c r="H165" i="9"/>
  <c r="G279" i="9"/>
  <c r="E279" i="9" s="1"/>
  <c r="B279" i="9" s="1"/>
  <c r="G190" i="9"/>
  <c r="E190" i="9" s="1"/>
  <c r="B190" i="9" s="1"/>
  <c r="G165" i="9"/>
  <c r="G164" i="9"/>
  <c r="E164" i="9" s="1"/>
  <c r="B164" i="9" s="1"/>
  <c r="G163" i="9"/>
  <c r="E163" i="9" s="1"/>
  <c r="B163" i="9" s="1"/>
  <c r="G162" i="9"/>
  <c r="E162" i="9" s="1"/>
  <c r="B162" i="9" s="1"/>
  <c r="G161" i="9"/>
  <c r="E161" i="9" s="1"/>
  <c r="B161" i="9" s="1"/>
  <c r="F352" i="4"/>
  <c r="D351" i="4"/>
  <c r="F383" i="4"/>
  <c r="F581" i="4"/>
  <c r="D580" i="4"/>
  <c r="F69" i="5"/>
  <c r="D68" i="5"/>
  <c r="D245" i="5"/>
  <c r="F250" i="5"/>
  <c r="F115" i="6"/>
  <c r="D114" i="6"/>
  <c r="D141" i="6" s="1"/>
  <c r="B22" i="9"/>
  <c r="E32" i="9"/>
  <c r="B32" i="9" s="1"/>
  <c r="B38" i="9"/>
  <c r="E48" i="9"/>
  <c r="B48" i="9" s="1"/>
  <c r="B54" i="9"/>
  <c r="E64" i="9"/>
  <c r="B64" i="9" s="1"/>
  <c r="B70" i="9"/>
  <c r="E80" i="9"/>
  <c r="B80" i="9" s="1"/>
  <c r="B86" i="9"/>
  <c r="F522" i="4"/>
  <c r="F632" i="4"/>
  <c r="E289" i="9"/>
  <c r="B289" i="9" s="1"/>
  <c r="F10" i="6"/>
  <c r="F94" i="6"/>
  <c r="B133" i="9"/>
  <c r="B141" i="9"/>
  <c r="E309" i="9"/>
  <c r="B309" i="9" s="1"/>
  <c r="B89" i="9"/>
  <c r="B93" i="9"/>
  <c r="B97" i="9"/>
  <c r="E107" i="9"/>
  <c r="B107" i="9" s="1"/>
  <c r="B113" i="9"/>
  <c r="E123" i="9"/>
  <c r="B123" i="9" s="1"/>
  <c r="B145" i="9"/>
  <c r="B153" i="9"/>
  <c r="E103" i="9"/>
  <c r="B103" i="9" s="1"/>
  <c r="B109" i="9"/>
  <c r="E119" i="9"/>
  <c r="B119" i="9" s="1"/>
  <c r="B125" i="9"/>
  <c r="B216" i="9"/>
  <c r="B224" i="9"/>
  <c r="B232" i="9"/>
  <c r="B240" i="9"/>
  <c r="B273" i="9"/>
  <c r="B262" i="9"/>
  <c r="F277" i="9"/>
  <c r="B295" i="9"/>
  <c r="B303" i="9"/>
  <c r="B220" i="9"/>
  <c r="B228" i="9"/>
  <c r="B236" i="9"/>
  <c r="B244" i="9"/>
  <c r="B252" i="9"/>
  <c r="B260" i="9"/>
  <c r="B268" i="9"/>
  <c r="G312" i="9" l="1"/>
  <c r="E312" i="9" s="1"/>
  <c r="B312" i="9" s="1"/>
  <c r="G1483" i="1"/>
  <c r="F644" i="4"/>
  <c r="G638" i="1"/>
  <c r="E350" i="4"/>
  <c r="D345" i="1" s="1"/>
  <c r="D358" i="1"/>
  <c r="H412" i="1"/>
  <c r="G412" i="1"/>
  <c r="F643" i="4"/>
  <c r="C637" i="1"/>
  <c r="H637" i="1" s="1"/>
  <c r="F196" i="4"/>
  <c r="H192" i="1"/>
  <c r="G192" i="1"/>
  <c r="G155" i="1"/>
  <c r="H155" i="1"/>
  <c r="D984" i="1"/>
  <c r="F141" i="6"/>
  <c r="H28" i="3"/>
  <c r="C1435" i="1"/>
  <c r="F163" i="4"/>
  <c r="C159" i="1"/>
  <c r="E307" i="9"/>
  <c r="B307" i="9" s="1"/>
  <c r="F139" i="4"/>
  <c r="C135" i="1"/>
  <c r="D350" i="4"/>
  <c r="F351" i="4"/>
  <c r="C346" i="1"/>
  <c r="E165" i="9"/>
  <c r="B165" i="9" s="1"/>
  <c r="E166" i="9"/>
  <c r="B166" i="9" s="1"/>
  <c r="F213" i="9"/>
  <c r="B213" i="9" s="1"/>
  <c r="I25" i="3"/>
  <c r="D1329" i="1"/>
  <c r="F146" i="5"/>
  <c r="C1124" i="1"/>
  <c r="F224" i="4"/>
  <c r="C220" i="1"/>
  <c r="F134" i="5"/>
  <c r="C1112" i="1"/>
  <c r="F484" i="4"/>
  <c r="C478" i="1"/>
  <c r="F311" i="4"/>
  <c r="C306" i="1"/>
  <c r="E151" i="4"/>
  <c r="D148" i="1"/>
  <c r="D298" i="4"/>
  <c r="F299" i="4"/>
  <c r="C294" i="1"/>
  <c r="F593" i="4"/>
  <c r="C587" i="1"/>
  <c r="F152" i="4"/>
  <c r="I1476" i="1"/>
  <c r="I1441" i="1"/>
  <c r="F68" i="5"/>
  <c r="H21" i="3"/>
  <c r="C1046" i="1"/>
  <c r="F50" i="4"/>
  <c r="C46" i="1"/>
  <c r="F420" i="4"/>
  <c r="C414" i="1"/>
  <c r="D151" i="4"/>
  <c r="F580" i="4"/>
  <c r="C574" i="1"/>
  <c r="F106" i="4"/>
  <c r="C102" i="1"/>
  <c r="F12" i="5"/>
  <c r="D7" i="5"/>
  <c r="C990" i="1"/>
  <c r="D175" i="5"/>
  <c r="F176" i="5"/>
  <c r="H22" i="3"/>
  <c r="C1153" i="1"/>
  <c r="G21" i="9"/>
  <c r="E6" i="4"/>
  <c r="D3" i="1"/>
  <c r="F7" i="4"/>
  <c r="D6" i="4"/>
  <c r="C3" i="1"/>
  <c r="I1439" i="1"/>
  <c r="F114" i="6"/>
  <c r="H27" i="3"/>
  <c r="C1408" i="1"/>
  <c r="D237" i="5"/>
  <c r="F245" i="5"/>
  <c r="C1222" i="1"/>
  <c r="B192" i="9"/>
  <c r="K1450" i="9"/>
  <c r="G313" i="9"/>
  <c r="E313" i="9" s="1"/>
  <c r="B313" i="9" s="1"/>
  <c r="I34" i="3"/>
  <c r="C1517" i="1"/>
  <c r="F78" i="5"/>
  <c r="C1056" i="1"/>
  <c r="E528" i="4"/>
  <c r="D523" i="1"/>
  <c r="C78" i="1"/>
  <c r="F82" i="4"/>
  <c r="I22" i="3"/>
  <c r="E175" i="5"/>
  <c r="D1152" i="1" s="1"/>
  <c r="D1153" i="1"/>
  <c r="I21" i="3"/>
  <c r="D1046" i="1"/>
  <c r="F215" i="4"/>
  <c r="C211" i="1"/>
  <c r="D528" i="4"/>
  <c r="F124" i="4"/>
  <c r="C120" i="1"/>
  <c r="E298" i="4"/>
  <c r="D306" i="1"/>
  <c r="H21" i="9"/>
  <c r="E141" i="6"/>
  <c r="G64" i="1"/>
  <c r="H64" i="1"/>
  <c r="G358" i="1" l="1"/>
  <c r="H358" i="1"/>
  <c r="G637" i="1"/>
  <c r="I28" i="3"/>
  <c r="D1435" i="1"/>
  <c r="G523" i="1"/>
  <c r="H523" i="1"/>
  <c r="H1408" i="1"/>
  <c r="G1408" i="1"/>
  <c r="E412" i="4"/>
  <c r="I16" i="3"/>
  <c r="D2" i="1"/>
  <c r="G306" i="1"/>
  <c r="H306" i="1"/>
  <c r="G1124" i="1"/>
  <c r="H1124" i="1"/>
  <c r="E636" i="4"/>
  <c r="D630" i="1" s="1"/>
  <c r="D522" i="1"/>
  <c r="E635" i="4"/>
  <c r="D629" i="1" s="1"/>
  <c r="G1222" i="1"/>
  <c r="H1222" i="1"/>
  <c r="D412" i="4"/>
  <c r="F6" i="4"/>
  <c r="H16" i="3"/>
  <c r="C2" i="1"/>
  <c r="E21" i="9"/>
  <c r="F175" i="5"/>
  <c r="C1152" i="1"/>
  <c r="G102" i="1"/>
  <c r="H102" i="1"/>
  <c r="D289" i="4"/>
  <c r="D290" i="4" s="1"/>
  <c r="F151" i="4"/>
  <c r="H17" i="3"/>
  <c r="C147" i="1"/>
  <c r="G46" i="1"/>
  <c r="H46" i="1"/>
  <c r="G587" i="1"/>
  <c r="H587" i="1"/>
  <c r="D407" i="4"/>
  <c r="F298" i="4"/>
  <c r="C293" i="1"/>
  <c r="D408" i="4"/>
  <c r="F350" i="4"/>
  <c r="C345" i="1"/>
  <c r="E311" i="9"/>
  <c r="G120" i="1"/>
  <c r="H120" i="1"/>
  <c r="G1112" i="1"/>
  <c r="H1112" i="1"/>
  <c r="D636" i="4"/>
  <c r="F528" i="4"/>
  <c r="C522" i="1"/>
  <c r="G1056" i="1"/>
  <c r="H1056" i="1"/>
  <c r="G1153" i="1"/>
  <c r="H1153" i="1"/>
  <c r="G990" i="1"/>
  <c r="H990" i="1"/>
  <c r="G414" i="1"/>
  <c r="H414" i="1"/>
  <c r="G148" i="1"/>
  <c r="H148" i="1"/>
  <c r="G478" i="1"/>
  <c r="H478" i="1"/>
  <c r="G220" i="1"/>
  <c r="H220" i="1"/>
  <c r="G1329" i="1"/>
  <c r="H1329" i="1"/>
  <c r="H9" i="3"/>
  <c r="G317" i="9"/>
  <c r="E317" i="9" s="1"/>
  <c r="G159" i="1"/>
  <c r="H159" i="1"/>
  <c r="G1517" i="1"/>
  <c r="H1517" i="1"/>
  <c r="H11" i="3"/>
  <c r="G3" i="1"/>
  <c r="H3" i="1"/>
  <c r="E407" i="4"/>
  <c r="D402" i="1" s="1"/>
  <c r="D293" i="1"/>
  <c r="E408" i="4"/>
  <c r="D403" i="1" s="1"/>
  <c r="G211" i="1"/>
  <c r="H211" i="1"/>
  <c r="G78" i="1"/>
  <c r="H78" i="1"/>
  <c r="F237" i="5"/>
  <c r="H23" i="3"/>
  <c r="C1214" i="1"/>
  <c r="F7" i="5"/>
  <c r="D6" i="5"/>
  <c r="H20" i="3"/>
  <c r="C985" i="1"/>
  <c r="G574" i="1"/>
  <c r="H574" i="1"/>
  <c r="D635" i="4"/>
  <c r="G1046" i="1"/>
  <c r="H1046" i="1"/>
  <c r="G294" i="1"/>
  <c r="H294" i="1"/>
  <c r="E289" i="4"/>
  <c r="E290" i="4" s="1"/>
  <c r="D286" i="1" s="1"/>
  <c r="I17" i="3"/>
  <c r="D147" i="1"/>
  <c r="G346" i="1"/>
  <c r="H346" i="1"/>
  <c r="G135" i="1"/>
  <c r="H135" i="1"/>
  <c r="H1435" i="1"/>
  <c r="G1435" i="1"/>
  <c r="H278" i="9"/>
  <c r="N3" i="9" l="1"/>
  <c r="I11" i="3"/>
  <c r="G522" i="1"/>
  <c r="H522" i="1"/>
  <c r="G345" i="1"/>
  <c r="H345" i="1"/>
  <c r="G1152" i="1"/>
  <c r="H1152" i="1"/>
  <c r="F290" i="4"/>
  <c r="C286" i="1"/>
  <c r="F635" i="4"/>
  <c r="C629" i="1"/>
  <c r="F407" i="4"/>
  <c r="C402" i="1"/>
  <c r="D291" i="4"/>
  <c r="F289" i="4"/>
  <c r="D413" i="4"/>
  <c r="D414" i="4" s="1"/>
  <c r="C285" i="1"/>
  <c r="E639" i="4"/>
  <c r="D407" i="1"/>
  <c r="E413" i="4"/>
  <c r="E414" i="4" s="1"/>
  <c r="D409" i="1" s="1"/>
  <c r="E291" i="4"/>
  <c r="D287" i="1" s="1"/>
  <c r="D285" i="1"/>
  <c r="G985" i="1"/>
  <c r="H985" i="1"/>
  <c r="G1214" i="1"/>
  <c r="H1214" i="1"/>
  <c r="G284" i="9"/>
  <c r="E284" i="9" s="1"/>
  <c r="B284" i="9" s="1"/>
  <c r="G278" i="9"/>
  <c r="E278" i="9" s="1"/>
  <c r="F6" i="5"/>
  <c r="C984" i="1"/>
  <c r="E316" i="9"/>
  <c r="B317" i="9"/>
  <c r="F636" i="4"/>
  <c r="C630" i="1"/>
  <c r="F408" i="4"/>
  <c r="C403" i="1"/>
  <c r="G147" i="1"/>
  <c r="H147" i="1"/>
  <c r="B21" i="9"/>
  <c r="K3" i="9"/>
  <c r="I9" i="3"/>
  <c r="G293" i="1"/>
  <c r="H293" i="1"/>
  <c r="G2" i="1"/>
  <c r="H2" i="1"/>
  <c r="F412" i="4"/>
  <c r="D639" i="4"/>
  <c r="C407" i="1"/>
  <c r="G629" i="1" l="1"/>
  <c r="H629" i="1"/>
  <c r="F414" i="4"/>
  <c r="C409" i="1"/>
  <c r="G403" i="1"/>
  <c r="H403" i="1"/>
  <c r="E277" i="9"/>
  <c r="B278" i="9"/>
  <c r="D633" i="1"/>
  <c r="F291" i="4"/>
  <c r="C287" i="1"/>
  <c r="E640" i="4"/>
  <c r="E415" i="4"/>
  <c r="D410" i="1" s="1"/>
  <c r="D408" i="1"/>
  <c r="G285" i="1"/>
  <c r="H285" i="1"/>
  <c r="G402" i="1"/>
  <c r="H402" i="1"/>
  <c r="G286" i="1"/>
  <c r="H286" i="1"/>
  <c r="G407" i="1"/>
  <c r="H407" i="1"/>
  <c r="F639" i="4"/>
  <c r="C633" i="1"/>
  <c r="G630" i="1"/>
  <c r="H630" i="1"/>
  <c r="H8" i="3"/>
  <c r="G984" i="1"/>
  <c r="H984" i="1"/>
  <c r="D640" i="4"/>
  <c r="D415" i="4"/>
  <c r="F413" i="4"/>
  <c r="C408" i="1"/>
  <c r="D642" i="4" l="1"/>
  <c r="F640" i="4"/>
  <c r="C634" i="1"/>
  <c r="D641" i="4"/>
  <c r="G408" i="1"/>
  <c r="H408" i="1"/>
  <c r="F415" i="4"/>
  <c r="C410" i="1"/>
  <c r="G287" i="1"/>
  <c r="H287" i="1"/>
  <c r="G409" i="1"/>
  <c r="H409" i="1"/>
  <c r="G633" i="1"/>
  <c r="H633" i="1"/>
  <c r="M3" i="9"/>
  <c r="I8" i="3"/>
  <c r="E642" i="4"/>
  <c r="D634" i="1"/>
  <c r="E641" i="4"/>
  <c r="G410" i="1" l="1"/>
  <c r="H410" i="1"/>
  <c r="D645" i="4"/>
  <c r="F641" i="4"/>
  <c r="C635" i="1"/>
  <c r="E646" i="4"/>
  <c r="D636" i="1"/>
  <c r="G634" i="1"/>
  <c r="H634" i="1"/>
  <c r="E645" i="4"/>
  <c r="D635" i="1"/>
  <c r="F642" i="4"/>
  <c r="D646" i="4"/>
  <c r="C636" i="1"/>
  <c r="F645" i="4" l="1"/>
  <c r="H18" i="3"/>
  <c r="C639" i="1"/>
  <c r="G276" i="9"/>
  <c r="E276" i="9" s="1"/>
  <c r="B276" i="9" s="1"/>
  <c r="G636" i="1"/>
  <c r="H636" i="1"/>
  <c r="I18" i="3"/>
  <c r="D639" i="1"/>
  <c r="I19" i="3"/>
  <c r="D640" i="1"/>
  <c r="F646" i="4"/>
  <c r="H19" i="3"/>
  <c r="C640" i="1"/>
  <c r="G635" i="1"/>
  <c r="H635" i="1"/>
  <c r="H7" i="3" l="1"/>
  <c r="J3" i="9" s="1"/>
  <c r="G639" i="1"/>
  <c r="H639" i="1"/>
  <c r="G640" i="1"/>
  <c r="H640" i="1"/>
  <c r="G274" i="9" l="1"/>
  <c r="M272" i="9"/>
  <c r="H274" i="9"/>
  <c r="L272" i="9"/>
  <c r="H18" i="9"/>
  <c r="G18" i="9"/>
  <c r="H15" i="9"/>
  <c r="G17" i="9"/>
  <c r="L16" i="9"/>
  <c r="J13" i="9"/>
  <c r="J12" i="9"/>
  <c r="K7" i="9"/>
  <c r="K10" i="9"/>
  <c r="K13" i="9"/>
  <c r="I7" i="9"/>
  <c r="K8" i="9"/>
  <c r="H17" i="9"/>
  <c r="M15" i="9"/>
  <c r="G15" i="9"/>
  <c r="E15" i="9" s="1"/>
  <c r="J17" i="9"/>
  <c r="K11" i="9"/>
  <c r="I5" i="9"/>
  <c r="I8" i="9"/>
  <c r="I11" i="9"/>
  <c r="J6" i="9"/>
  <c r="I6" i="9"/>
  <c r="G16" i="9"/>
  <c r="H16" i="9"/>
  <c r="K6" i="9"/>
  <c r="J5" i="9"/>
  <c r="K12" i="9"/>
  <c r="M16" i="9"/>
  <c r="I9" i="9"/>
  <c r="I12" i="9"/>
  <c r="J7" i="9"/>
  <c r="J10" i="9"/>
  <c r="K5" i="9"/>
  <c r="J9" i="9"/>
  <c r="L15" i="9"/>
  <c r="I17" i="9"/>
  <c r="I13" i="9"/>
  <c r="J8" i="9"/>
  <c r="J11" i="9"/>
  <c r="K9" i="9"/>
  <c r="E12" i="9" l="1"/>
  <c r="B12" i="9" s="1"/>
  <c r="E6" i="9"/>
  <c r="B6" i="9" s="1"/>
  <c r="E18" i="9"/>
  <c r="B18" i="9" s="1"/>
  <c r="E10" i="9"/>
  <c r="B10" i="9" s="1"/>
  <c r="E11" i="9"/>
  <c r="B11" i="9" s="1"/>
  <c r="F272" i="9"/>
  <c r="B272" i="9" s="1"/>
  <c r="E274" i="9"/>
  <c r="E20" i="9" s="1"/>
  <c r="I7" i="3" s="1"/>
  <c r="E13" i="9"/>
  <c r="B13" i="9" s="1"/>
  <c r="F15" i="9"/>
  <c r="B15" i="9" s="1"/>
  <c r="E16" i="9"/>
  <c r="E8" i="9"/>
  <c r="B8" i="9" s="1"/>
  <c r="E7" i="9"/>
  <c r="B7" i="9" s="1"/>
  <c r="E17" i="9"/>
  <c r="B17" i="9" s="1"/>
  <c r="E5" i="9"/>
  <c r="E9" i="9"/>
  <c r="B9" i="9" s="1"/>
  <c r="F16" i="9"/>
  <c r="B274" i="9" l="1"/>
  <c r="F20" i="9"/>
  <c r="E14" i="9"/>
  <c r="B16" i="9"/>
  <c r="F14" i="9"/>
  <c r="E4" i="9"/>
  <c r="B5"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<sst xmlns="http://schemas.openxmlformats.org/spreadsheetml/2006/main" count="4360" uniqueCount="3421">
  <si>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</si>
  <si>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</si>
  <si>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</si>
  <si>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</si>
  <si>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</si>
  <si>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</si>
  <si>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</si>
  <si>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</si>
  <si>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</si>
  <si>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</si>
  <si>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</si>
  <si>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</si>
  <si>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</si>
  <si>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</si>
  <si>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</si>
  <si>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</si>
  <si>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</si>
  <si>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</si>
  <si>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</si>
  <si>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</si>
  <si>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</si>
  <si>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</si>
  <si>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</si>
  <si>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</si>
  <si>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</si>
  <si>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</si>
  <si>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</si>
  <si>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</si>
  <si>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</si>
  <si>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</si>
  <si>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</si>
  <si>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</si>
  <si>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</si>
  <si>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</si>
  <si>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</si>
  <si>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</si>
  <si>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</si>
  <si>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</si>
  <si>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</si>
  <si>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</si>
  <si>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</si>
  <si>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</si>
  <si>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</si>
  <si>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</si>
  <si>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</si>
  <si>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</si>
  <si>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</si>
  <si>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</si>
  <si>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13375 - OSNOVNA ŠKOLA TRSTENIK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</si>
  <si>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</si>
  <si>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</si>
  <si>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</si>
  <si>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</si>
  <si>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</si>
  <si>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</si>
  <si>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</si>
  <si>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</si>
  <si>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</si>
  <si>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</si>
  <si>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</si>
  <si>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</si>
  <si>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</si>
  <si>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</si>
  <si>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</si>
  <si>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</si>
  <si>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</si>
  <si>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</si>
  <si>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</si>
  <si>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</si>
  <si>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</si>
  <si>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</si>
  <si>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</si>
  <si>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</si>
  <si>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</si>
  <si>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</si>
  <si>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</si>
  <si>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</si>
  <si>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</si>
  <si>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</si>
  <si>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</si>
  <si>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</si>
  <si>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</si>
  <si>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</si>
  <si>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</si>
  <si>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</si>
  <si>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</si>
  <si>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</si>
  <si>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</si>
  <si>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</si>
  <si>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</si>
  <si>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</si>
  <si>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</si>
  <si>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</si>
  <si>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</si>
  <si>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</si>
  <si>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</si>
  <si>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</si>
  <si>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</si>
  <si>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</si>
  <si>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</si>
  <si>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</si>
  <si>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</si>
  <si>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</si>
  <si>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</si>
  <si>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</si>
  <si>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</si>
  <si>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</si>
  <si>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</si>
  <si>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</si>
  <si>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</si>
  <si>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</si>
  <si>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</si>
  <si>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</si>
  <si>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</si>
  <si>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</si>
  <si>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</si>
  <si>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</si>
  <si>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</si>
  <si>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</si>
  <si>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</si>
  <si>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</si>
  <si>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</si>
  <si>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</si>
  <si>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</si>
  <si>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</si>
  <si>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</si>
  <si>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</si>
  <si>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</si>
  <si>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</si>
  <si>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</si>
  <si>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</si>
  <si>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</si>
  <si>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</si>
  <si>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</si>
  <si>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</si>
  <si>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</si>
  <si>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</si>
  <si>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</si>
  <si>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</si>
  <si>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</si>
  <si>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</si>
  <si>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</si>
  <si>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</si>
  <si>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</si>
  <si>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</si>
  <si>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</si>
  <si>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</si>
  <si>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</si>
  <si>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</si>
  <si>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</si>
  <si>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</si>
  <si>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</si>
  <si>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</si>
  <si>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</si>
  <si>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</si>
  <si>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</si>
  <si>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</si>
  <si>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</si>
  <si>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</si>
  <si>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</si>
  <si>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</si>
  <si>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</si>
  <si>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</si>
  <si>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</si>
  <si>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</si>
  <si>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</si>
  <si>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</si>
  <si>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</si>
  <si>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</si>
  <si>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</si>
  <si>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</si>
  <si>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</si>
  <si>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</si>
  <si>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</si>
  <si>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</si>
  <si>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</si>
  <si>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</si>
  <si>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</si>
  <si>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</si>
  <si>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</si>
  <si>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</si>
  <si>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</si>
  <si>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</si>
  <si>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</si>
  <si>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</si>
  <si>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</si>
  <si>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</si>
  <si>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</si>
  <si>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</si>
  <si>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</si>
  <si>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</si>
  <si>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</si>
  <si>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</si>
  <si>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</si>
  <si>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</si>
  <si>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</si>
  <si>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</si>
  <si>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</si>
  <si>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</si>
  <si>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</si>
  <si>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</si>
  <si>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</si>
  <si>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</si>
  <si>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</si>
  <si>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</si>
  <si>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</si>
  <si>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</si>
  <si>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</si>
  <si>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</si>
  <si>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</si>
  <si>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</si>
  <si>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</si>
  <si>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</si>
  <si>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</si>
  <si>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</si>
  <si>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</si>
  <si>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</si>
  <si>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</si>
  <si>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</si>
  <si>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</si>
  <si>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</si>
  <si>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</si>
  <si>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</si>
  <si>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</si>
  <si>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</si>
  <si>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</si>
  <si>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</si>
  <si>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</si>
  <si>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</si>
  <si>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</si>
  <si>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</si>
  <si>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</si>
  <si>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</si>
  <si>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</si>
  <si>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</si>
  <si>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</si>
  <si>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</si>
  <si>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</si>
  <si>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</si>
  <si>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</si>
  <si>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</si>
  <si>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</si>
  <si>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</si>
  <si>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</si>
  <si>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</si>
  <si>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</si>
  <si>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</si>
  <si>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</si>
  <si>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</si>
  <si>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</si>
  <si>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</si>
  <si>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</si>
  <si>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</si>
  <si>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</si>
  <si>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</si>
  <si>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</si>
  <si>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</si>
  <si>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</si>
  <si>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</si>
  <si>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</si>
  <si>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</si>
  <si>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</si>
  <si>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</si>
  <si>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</si>
  <si>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</si>
  <si>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</si>
  <si>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</si>
  <si>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</si>
  <si>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</si>
  <si>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</si>
  <si>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</si>
  <si>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</si>
  <si>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</si>
  <si>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</si>
  <si>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</si>
  <si>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</si>
  <si>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</si>
  <si>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</si>
  <si>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</si>
  <si>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</si>
  <si>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</si>
  <si>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</si>
  <si>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</si>
  <si>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</si>
  <si>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</si>
  <si>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</si>
  <si>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</si>
  <si>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</si>
  <si>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</si>
  <si>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</si>
  <si>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</si>
  <si>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</si>
  <si>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</si>
  <si>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</si>
  <si>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</si>
  <si>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</si>
  <si>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</si>
  <si>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</si>
  <si>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</si>
  <si>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</si>
  <si>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</si>
  <si>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</si>
  <si>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</si>
  <si>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</si>
  <si>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</si>
  <si>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</si>
  <si>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</si>
  <si>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</si>
  <si>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</si>
  <si>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</si>
  <si>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</si>
  <si>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</si>
  <si>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</si>
  <si>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</si>
  <si>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</si>
  <si>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</si>
  <si>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</si>
  <si>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</si>
  <si>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</si>
  <si>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</si>
  <si>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</si>
  <si>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</si>
  <si>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</si>
  <si>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</si>
  <si>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</si>
  <si>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</si>
  <si>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</si>
  <si>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</si>
  <si>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</si>
  <si>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</si>
  <si>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</si>
  <si>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</si>
  <si>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</si>
  <si>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</si>
  <si>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</si>
  <si>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</si>
  <si>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</si>
  <si>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</si>
  <si>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</si>
  <si>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</si>
  <si>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</si>
  <si>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</si>
  <si>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</si>
  <si>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</si>
  <si>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</si>
  <si>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</si>
  <si>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</si>
  <si>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</si>
  <si>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</si>
  <si>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</si>
  <si>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</si>
  <si>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</si>
  <si>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</si>
  <si>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</si>
  <si>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</si>
  <si>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</si>
  <si>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</si>
  <si>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</si>
  <si>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</si>
  <si>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</si>
  <si>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</si>
  <si>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</si>
  <si>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</si>
  <si>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</si>
  <si>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</si>
  <si>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</si>
  <si>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</si>
  <si>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</si>
  <si>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</si>
  <si>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</si>
  <si>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</si>
  <si>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</si>
  <si>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</si>
  <si>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</si>
  <si>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</si>
  <si>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</si>
  <si>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</si>
  <si>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</si>
  <si>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</si>
  <si>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</si>
  <si>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</si>
  <si>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</si>
  <si>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</si>
  <si>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</si>
  <si>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</si>
  <si>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</si>
  <si>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</si>
  <si>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</si>
  <si>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</si>
  <si>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</si>
  <si>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</si>
  <si>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</si>
  <si>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</si>
  <si>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</si>
  <si>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</si>
  <si>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</si>
  <si>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</si>
  <si>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</si>
  <si>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</si>
  <si>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</si>
  <si>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</si>
  <si>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</si>
  <si>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</si>
  <si>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</si>
  <si>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</si>
  <si>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</si>
  <si>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</si>
  <si>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</si>
  <si>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</si>
  <si>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</si>
  <si>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</si>
  <si>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</si>
  <si>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</si>
  <si>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</si>
  <si>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</si>
  <si>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</si>
  <si>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</si>
  <si>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</si>
  <si>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</si>
  <si>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</si>
  <si>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</si>
  <si>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</si>
  <si>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</si>
  <si>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</si>
  <si>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</si>
  <si>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</si>
  <si>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</si>
  <si>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</si>
  <si>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</si>
  <si>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</si>
  <si>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</si>
  <si>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</si>
  <si>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</si>
  <si>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</si>
  <si>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</si>
  <si>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</si>
  <si>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</si>
  <si>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</si>
  <si>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</si>
  <si>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</si>
  <si>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</si>
  <si>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</si>
  <si>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</si>
  <si>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</si>
  <si>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</si>
  <si>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</si>
  <si>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</si>
  <si>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</si>
  <si>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</si>
  <si>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</si>
  <si>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</si>
  <si>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</si>
  <si>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</si>
  <si>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</si>
  <si>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</si>
  <si>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</si>
  <si>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</si>
  <si>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</si>
  <si>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</si>
  <si>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</si>
  <si>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</si>
  <si>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</si>
  <si>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</si>
  <si>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</si>
  <si>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</si>
  <si>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</si>
  <si>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</si>
  <si>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</si>
  <si>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</si>
  <si>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</si>
  <si>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</si>
  <si>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</si>
  <si>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</si>
  <si>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</si>
  <si>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</si>
  <si>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</si>
  <si>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</si>
  <si>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</si>
  <si>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</si>
  <si>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</si>
  <si>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</si>
  <si>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</si>
  <si>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</si>
  <si>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</si>
  <si>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</si>
  <si>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</si>
  <si>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</si>
  <si>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</si>
  <si>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</si>
  <si>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</si>
  <si>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</si>
  <si>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</si>
  <si>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</si>
  <si>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</si>
  <si>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</si>
  <si>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</si>
  <si>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</si>
  <si>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</si>
  <si>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</si>
  <si>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</si>
  <si>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</si>
  <si>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</si>
  <si>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</si>
  <si>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</si>
  <si>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</si>
  <si>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</si>
  <si>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</si>
  <si>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</si>
  <si>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</si>
  <si>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</si>
  <si>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</si>
  <si>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</si>
  <si>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</si>
  <si>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</si>
  <si>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</si>
  <si>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</si>
  <si>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</si>
  <si>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</si>
  <si>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</si>
  <si>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</si>
  <si>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</si>
  <si>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</si>
  <si>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</si>
  <si>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</si>
  <si>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</si>
  <si>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</si>
  <si>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</si>
  <si>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</si>
  <si>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</si>
  <si>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</si>
  <si>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</si>
  <si>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</si>
  <si>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</si>
  <si>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</si>
  <si>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</si>
  <si>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</si>
  <si>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</si>
  <si>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</si>
  <si>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</si>
  <si>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</si>
  <si>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</si>
  <si>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</si>
  <si>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</si>
  <si>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</si>
  <si>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</si>
  <si>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</si>
  <si>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</si>
  <si>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</si>
  <si>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</si>
  <si>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</si>
  <si>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</si>
  <si>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</si>
  <si>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</si>
  <si>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</si>
  <si>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</si>
  <si>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</si>
  <si>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</si>
  <si>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</si>
  <si>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</si>
  <si>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</si>
  <si>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</si>
  <si>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</si>
  <si>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</si>
  <si>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</si>
  <si>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</si>
  <si>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</si>
  <si>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</si>
  <si>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</si>
  <si>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</si>
  <si>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</si>
  <si>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</si>
  <si>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</si>
  <si>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</si>
  <si>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</si>
  <si>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</si>
  <si>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</si>
  <si>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</si>
  <si>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</si>
  <si>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</si>
  <si>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</si>
  <si>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</si>
  <si>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</si>
  <si>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</si>
  <si>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</si>
  <si>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</si>
  <si>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</si>
  <si>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</si>
  <si>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</si>
  <si>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</si>
  <si>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</si>
  <si>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</si>
  <si>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</si>
  <si>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</si>
  <si>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</si>
  <si>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</si>
  <si>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</si>
  <si>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</si>
  <si>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</si>
  <si>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</si>
  <si>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</si>
  <si>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</si>
  <si>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</si>
  <si>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</si>
  <si>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</si>
  <si>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</si>
  <si>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</si>
  <si>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</si>
  <si>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</si>
  <si>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</si>
  <si>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</si>
  <si>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</si>
  <si>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</si>
  <si>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</si>
  <si>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</si>
  <si>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</si>
  <si>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</si>
  <si>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</si>
  <si>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</si>
  <si>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</si>
  <si>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</si>
  <si>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</si>
  <si>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</si>
  <si>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</si>
  <si>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</si>
  <si>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</si>
  <si>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</si>
  <si>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</si>
  <si>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</si>
  <si>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</si>
  <si>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</si>
  <si>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</si>
  <si>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</si>
  <si>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</si>
  <si>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</si>
  <si>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</si>
  <si>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</si>
  <si>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</si>
  <si>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</si>
  <si>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</si>
  <si>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</si>
  <si>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</si>
  <si>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</si>
  <si>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</si>
  <si>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</si>
  <si>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</si>
  <si>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</si>
  <si>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</si>
  <si>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</si>
  <si>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</si>
  <si>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</si>
  <si>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</si>
  <si>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</si>
  <si>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</si>
  <si>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</si>
  <si>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</si>
  <si>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</si>
  <si>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</si>
  <si>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</si>
  <si>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</si>
  <si>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</si>
  <si>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</si>
  <si>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</si>
  <si>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</si>
  <si>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</si>
  <si>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</si>
  <si>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</si>
  <si>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</si>
  <si>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</si>
  <si>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</si>
  <si>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</si>
  <si>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</si>
  <si>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</si>
  <si>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</si>
  <si>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</si>
  <si>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</si>
  <si>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</si>
  <si>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</si>
  <si>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</si>
  <si>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</si>
  <si>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</si>
  <si>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</si>
  <si>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</si>
  <si>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</si>
  <si>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</si>
  <si>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</si>
  <si>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</si>
  <si>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</si>
  <si>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</si>
  <si>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</si>
  <si>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</si>
  <si>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</si>
  <si>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</si>
  <si>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</si>
  <si>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</si>
  <si>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</si>
  <si>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</si>
  <si>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</si>
  <si>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</si>
  <si>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</si>
  <si>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</si>
  <si>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</si>
  <si>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</si>
  <si>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</si>
  <si>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</si>
  <si>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</si>
  <si>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</si>
  <si>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</si>
  <si>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</si>
  <si>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</si>
  <si>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</si>
  <si>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</si>
  <si>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</si>
  <si>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</si>
  <si>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</si>
  <si>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</si>
  <si>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</si>
  <si>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</si>
  <si>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</si>
  <si>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</si>
  <si>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</si>
  <si>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</si>
  <si>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</si>
  <si>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</si>
  <si>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</si>
  <si>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</si>
  <si>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</si>
  <si>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</si>
  <si>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</si>
  <si>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</si>
  <si>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</si>
  <si>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</si>
  <si>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</si>
  <si>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</si>
  <si>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</si>
  <si>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</si>
  <si>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</si>
  <si>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</si>
  <si>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</si>
  <si>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</si>
  <si>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</si>
  <si>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</si>
  <si>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</si>
  <si>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</si>
  <si>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</si>
  <si>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</si>
  <si>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</si>
  <si>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</si>
  <si>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</si>
  <si>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</si>
  <si>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</si>
  <si>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</si>
  <si>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</si>
  <si>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</si>
  <si>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</si>
  <si>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</si>
  <si>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</si>
  <si>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</si>
  <si>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</si>
  <si>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</si>
  <si>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</si>
  <si>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</si>
  <si>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</si>
  <si>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</si>
  <si>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</si>
  <si>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</si>
  <si>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</si>
  <si>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</si>
  <si>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</si>
  <si>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</si>
  <si>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</si>
  <si>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</si>
  <si>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</si>
  <si>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</si>
  <si>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</si>
  <si>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</si>
  <si>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</si>
  <si>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</si>
  <si>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</si>
  <si>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</si>
  <si>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</si>
  <si>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</si>
  <si>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</si>
  <si>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</si>
  <si>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</si>
  <si>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</si>
  <si>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</si>
  <si>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</si>
  <si>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</si>
  <si>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</si>
  <si>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</si>
  <si>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</si>
  <si>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</si>
  <si>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</si>
  <si>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</si>
  <si>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</si>
  <si>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</si>
  <si>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</si>
  <si>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</si>
  <si>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</si>
  <si>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</si>
  <si>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</si>
  <si>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</si>
  <si>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</si>
  <si>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</si>
  <si>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</si>
  <si>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</si>
  <si>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</si>
  <si>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</si>
  <si>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</si>
  <si>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</si>
  <si>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</si>
  <si>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</si>
  <si>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</si>
  <si>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</si>
  <si>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</si>
  <si>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</si>
  <si>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</si>
  <si>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</si>
  <si>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</si>
  <si>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</si>
  <si>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</si>
  <si>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</si>
  <si>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</si>
  <si>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</si>
  <si>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</si>
  <si>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</si>
  <si>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</si>
  <si>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</si>
  <si>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</si>
  <si>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</si>
  <si>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</si>
  <si>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</si>
  <si>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</si>
  <si>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</si>
  <si>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</si>
  <si>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</si>
  <si>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</si>
  <si>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</si>
  <si>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</si>
  <si>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</si>
  <si>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</si>
  <si>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</si>
  <si>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</si>
  <si>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</si>
  <si>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</si>
  <si>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</si>
  <si>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</si>
  <si>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</si>
  <si>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</si>
  <si>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</si>
  <si>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</si>
  <si>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</si>
  <si>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</si>
  <si>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</si>
  <si>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</si>
  <si>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</si>
  <si>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</si>
  <si>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</si>
  <si>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</si>
  <si>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</si>
  <si>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</si>
  <si>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</si>
  <si>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</si>
  <si>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</si>
  <si>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</si>
  <si>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</si>
  <si>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</si>
  <si>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</si>
  <si>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</si>
  <si>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</si>
  <si>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</si>
  <si>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</si>
  <si>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</si>
  <si>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</si>
  <si>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</si>
  <si>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</si>
  <si>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</si>
  <si>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</si>
  <si>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</si>
  <si>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</si>
  <si>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</si>
  <si>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</si>
  <si>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</si>
  <si>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</si>
  <si>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</si>
  <si>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</si>
  <si>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</si>
  <si>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</si>
  <si>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</si>
  <si>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</si>
  <si>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</si>
  <si>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</si>
  <si>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</si>
  <si>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</si>
  <si>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</si>
  <si>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</si>
  <si>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</si>
  <si>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</si>
  <si>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</si>
  <si>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</si>
  <si>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</si>
  <si>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</si>
  <si>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</si>
  <si>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</si>
  <si>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</si>
  <si>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</si>
  <si>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</si>
  <si>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</si>
  <si>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</si>
  <si>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</si>
  <si>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</si>
  <si>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</si>
  <si>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</si>
  <si>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</si>
  <si>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</si>
  <si>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</si>
  <si>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</si>
  <si>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</si>
  <si>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</si>
  <si>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</si>
  <si>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</si>
  <si>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</si>
  <si>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</si>
  <si>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</si>
  <si>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</si>
  <si>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</si>
  <si>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</si>
  <si>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</si>
  <si>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</si>
  <si>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</si>
  <si>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</si>
  <si>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</si>
  <si>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</si>
  <si>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</si>
  <si>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</si>
  <si>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</si>
  <si>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</si>
  <si>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</si>
  <si>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</si>
  <si>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</si>
  <si>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</si>
  <si>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</si>
  <si>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</si>
  <si>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</si>
  <si>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</si>
  <si>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</si>
  <si>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</si>
  <si>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</si>
  <si>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</si>
  <si>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</si>
  <si>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</si>
  <si>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</si>
  <si>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</si>
  <si>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</si>
  <si>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</si>
  <si>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</si>
  <si>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</si>
  <si>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</si>
  <si>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</si>
  <si>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</si>
  <si>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</si>
  <si>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</si>
  <si>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</si>
  <si>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</si>
  <si>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</si>
  <si>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</si>
  <si>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</si>
  <si>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</si>
  <si>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</si>
  <si>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</si>
  <si>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</si>
  <si>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</si>
  <si>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</si>
  <si>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</si>
  <si>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</si>
  <si>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</si>
  <si>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</si>
  <si>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</si>
  <si>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</si>
  <si>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</si>
  <si>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</si>
  <si>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</si>
  <si>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</si>
  <si>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</si>
  <si>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</si>
  <si>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</si>
  <si>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</si>
  <si>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</si>
  <si>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</si>
  <si>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</si>
  <si>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</si>
  <si>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</si>
  <si>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</si>
  <si>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</si>
  <si>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</si>
  <si>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</si>
  <si>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</si>
  <si>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</si>
  <si>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</si>
  <si>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</si>
  <si>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</si>
  <si>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</si>
  <si>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</si>
  <si>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</si>
  <si>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</si>
  <si>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</si>
  <si>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</si>
  <si>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</si>
  <si>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</si>
  <si>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</si>
  <si>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</si>
  <si>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</si>
  <si>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</si>
  <si>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</si>
  <si>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</si>
  <si>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</si>
  <si>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</si>
  <si>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</si>
  <si>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</si>
  <si>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</si>
  <si>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</si>
  <si>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</si>
  <si>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</si>
  <si>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</si>
  <si>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</si>
  <si>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</si>
  <si>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</si>
  <si>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</si>
  <si>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</si>
  <si>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</si>
  <si>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</si>
  <si>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</si>
  <si>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</si>
  <si>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</si>
  <si>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</si>
  <si>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</si>
  <si>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</si>
  <si>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</si>
  <si>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</si>
  <si>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</si>
  <si>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</si>
  <si>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</si>
  <si>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</si>
  <si>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</si>
  <si>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</si>
  <si>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</si>
  <si>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</si>
  <si>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</si>
  <si>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</si>
  <si>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</si>
  <si>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</si>
  <si>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</si>
  <si>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</si>
  <si>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</si>
  <si>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</si>
  <si>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</si>
  <si>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</si>
  <si>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</si>
  <si>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</si>
  <si>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</si>
  <si>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</si>
  <si>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</si>
  <si>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</si>
  <si>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</si>
  <si>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</si>
  <si>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</si>
  <si>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</si>
  <si>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</si>
  <si>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</si>
  <si>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</si>
  <si>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</si>
  <si>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</si>
  <si>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</si>
  <si>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</si>
  <si>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</si>
  <si>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</si>
  <si>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</si>
  <si>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</si>
  <si>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</si>
  <si>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</si>
  <si>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</si>
  <si>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</si>
  <si>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</si>
  <si>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</si>
  <si>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</si>
  <si>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</si>
  <si>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</si>
  <si>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</si>
  <si>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</si>
  <si>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</si>
  <si>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</si>
  <si>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</si>
  <si>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</si>
  <si>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</si>
  <si>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</si>
  <si>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</si>
  <si>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</si>
  <si>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</si>
  <si>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</si>
  <si>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</si>
  <si>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</si>
  <si>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</si>
  <si>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</si>
  <si>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</si>
  <si>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</si>
  <si>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</si>
  <si>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</si>
  <si>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</si>
  <si>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</si>
  <si>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</si>
  <si>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</si>
  <si>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</si>
  <si>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</si>
  <si>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</si>
  <si>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</si>
  <si>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</si>
  <si>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</si>
  <si>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</si>
  <si>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</si>
  <si>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</si>
  <si>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</si>
  <si>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</si>
  <si>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</si>
  <si>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</si>
  <si>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</si>
  <si>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</si>
  <si>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</si>
  <si>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</si>
  <si>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</si>
  <si>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</si>
  <si>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</si>
  <si>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</si>
  <si>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</si>
  <si>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</si>
  <si>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</si>
  <si>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</si>
  <si>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</si>
  <si>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</si>
  <si>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</si>
  <si>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</si>
  <si>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</si>
  <si>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</si>
  <si>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</si>
  <si>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</si>
  <si>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</si>
  <si>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</si>
  <si>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</si>
  <si>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</si>
  <si>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</si>
  <si>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</si>
  <si>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</si>
  <si>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</si>
  <si>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</si>
  <si>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</si>
  <si>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</si>
  <si>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</si>
  <si>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</si>
  <si>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</si>
  <si>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</si>
  <si>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</si>
  <si>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</si>
  <si>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</si>
  <si>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</si>
  <si>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</si>
  <si>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</si>
  <si>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</si>
  <si>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</si>
  <si>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</si>
  <si>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</si>
  <si>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</si>
  <si>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</si>
  <si>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</si>
  <si>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</si>
  <si>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</si>
  <si>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</si>
  <si>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</si>
  <si>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</si>
  <si>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</si>
  <si>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</si>
  <si>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</si>
  <si>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</si>
  <si>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</si>
  <si>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</si>
  <si>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</si>
  <si>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</si>
  <si>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</si>
  <si>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</si>
  <si>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</si>
  <si>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</si>
  <si>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</si>
  <si>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</si>
  <si>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</si>
  <si>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</si>
  <si>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</si>
  <si>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</si>
  <si>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</si>
  <si>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</si>
  <si>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</si>
  <si>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</si>
  <si>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</si>
  <si>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</si>
  <si>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</si>
  <si>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</si>
  <si>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</si>
  <si>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</si>
  <si>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</si>
  <si>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</si>
  <si>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</si>
  <si>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</si>
  <si>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</si>
  <si>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</si>
  <si>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</si>
  <si>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</si>
  <si>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</si>
  <si>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</si>
  <si>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</si>
  <si>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</si>
  <si>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</si>
  <si>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</si>
  <si>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</si>
  <si>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</si>
  <si>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</si>
  <si>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</si>
  <si>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</si>
  <si>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</si>
  <si>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</si>
  <si>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</si>
  <si>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</si>
  <si>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</si>
  <si>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</si>
  <si>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</si>
  <si>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</si>
  <si>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</si>
  <si>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</si>
  <si>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</si>
  <si>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</si>
  <si>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</si>
  <si>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</si>
  <si>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</si>
  <si>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</si>
  <si>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</si>
  <si>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</si>
  <si>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</si>
  <si>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</si>
  <si>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</si>
  <si>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</si>
  <si>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</si>
  <si>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</si>
  <si>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</si>
  <si>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</si>
  <si>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</si>
  <si>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</si>
  <si>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</si>
  <si>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</si>
  <si>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</si>
  <si>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</si>
  <si>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</si>
  <si>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</si>
  <si>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</si>
  <si>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</si>
  <si>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</si>
  <si>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</si>
  <si>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</si>
  <si>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</si>
  <si>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</si>
  <si>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</si>
  <si>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</si>
  <si>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</si>
  <si>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</si>
  <si>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</si>
  <si>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</si>
  <si>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</si>
  <si>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</si>
  <si>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</si>
  <si>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</si>
  <si>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</si>
  <si>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</si>
  <si>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</si>
  <si>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</si>
  <si>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</si>
  <si>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</si>
  <si>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</si>
  <si>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</si>
  <si>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</si>
  <si>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</si>
  <si>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</si>
  <si>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</si>
  <si>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</si>
  <si>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</si>
  <si>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</si>
  <si>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</si>
  <si>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</si>
  <si>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</si>
  <si>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</si>
  <si>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</si>
  <si>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</si>
  <si>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</si>
  <si>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</si>
  <si>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</si>
  <si>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</si>
  <si>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</si>
  <si>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</si>
  <si>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</si>
  <si>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</si>
  <si>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</si>
  <si>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</si>
  <si>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</si>
  <si>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</si>
  <si>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</si>
  <si>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</si>
  <si>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</si>
  <si>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</si>
  <si>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</si>
  <si>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</si>
  <si>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</si>
  <si>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</si>
  <si>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</si>
  <si>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</si>
  <si>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</si>
  <si>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</si>
  <si>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</si>
  <si>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</si>
  <si>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</si>
  <si>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</si>
  <si>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</si>
  <si>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</si>
  <si>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</si>
  <si>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</si>
  <si>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</si>
  <si>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</si>
  <si>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</si>
  <si>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</si>
  <si>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</si>
  <si>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</si>
  <si>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</si>
  <si>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</si>
  <si>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</si>
  <si>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</si>
  <si>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</si>
  <si>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</si>
  <si>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</si>
  <si>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</si>
  <si>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</si>
  <si>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</si>
  <si>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</si>
  <si>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</si>
  <si>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</si>
  <si>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</si>
  <si>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</si>
  <si>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</si>
  <si>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</si>
  <si>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</si>
  <si>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</si>
  <si>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</si>
  <si>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</si>
  <si>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</si>
  <si>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</si>
  <si>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</si>
  <si>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</si>
  <si>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</si>
  <si>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</si>
  <si>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</si>
  <si>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</si>
  <si>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</si>
  <si>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</si>
  <si>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</si>
  <si>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</si>
  <si>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</si>
  <si>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</si>
  <si>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</si>
  <si>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</si>
  <si>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</si>
  <si>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</si>
  <si>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</si>
  <si>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</si>
  <si>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</si>
  <si>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</si>
  <si>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</si>
  <si>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</si>
  <si>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</si>
  <si>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</si>
  <si>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</si>
  <si>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</si>
  <si>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</si>
  <si>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</si>
  <si>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</si>
  <si>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</si>
  <si>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</si>
  <si>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</si>
  <si>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</si>
  <si>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</si>
  <si>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</si>
  <si>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</si>
  <si>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</si>
  <si>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</si>
  <si>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</si>
  <si>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</si>
  <si>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</si>
  <si>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</si>
  <si>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</si>
  <si>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</si>
  <si>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</si>
  <si>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</si>
  <si>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</si>
  <si>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</si>
  <si>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</si>
  <si>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</si>
  <si>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</si>
  <si>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</si>
  <si>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</si>
  <si>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</si>
  <si>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</si>
  <si>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</si>
  <si>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</si>
  <si>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</si>
  <si>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</si>
  <si>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</si>
  <si>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</si>
  <si>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</si>
  <si>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</si>
  <si>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</si>
  <si>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</si>
  <si>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</si>
  <si>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</si>
  <si>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</si>
  <si>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</si>
  <si>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</si>
  <si>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</si>
  <si>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</si>
  <si>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</si>
  <si>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</si>
  <si>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</si>
  <si>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</si>
  <si>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</si>
  <si>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</si>
  <si>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</si>
  <si>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</si>
  <si>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</si>
  <si>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</si>
  <si>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</si>
  <si>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</si>
  <si>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</si>
  <si>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</si>
  <si>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</si>
  <si>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</si>
  <si>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</si>
  <si>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</si>
  <si>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</si>
  <si>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</si>
  <si>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</si>
  <si>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</si>
  <si>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</si>
  <si>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</si>
  <si>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</si>
  <si>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</si>
  <si>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</si>
  <si>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</si>
  <si>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</si>
  <si>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</si>
  <si>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</si>
  <si>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</si>
  <si>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</si>
  <si>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</si>
  <si>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</si>
  <si>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</si>
  <si>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</si>
  <si>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</si>
  <si>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</si>
  <si>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</si>
  <si>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</si>
  <si>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</si>
  <si>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</si>
  <si>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</si>
  <si>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</si>
  <si>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</si>
  <si>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</si>
  <si>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</si>
  <si>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</si>
  <si>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</si>
  <si>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</si>
  <si>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</si>
  <si>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</si>
  <si>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</si>
  <si>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</si>
  <si>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</si>
  <si>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</si>
  <si>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</si>
  <si>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</si>
  <si>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</si>
  <si>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</si>
  <si>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</si>
  <si>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</si>
  <si>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</si>
  <si>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</si>
  <si>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</si>
  <si>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</si>
  <si>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</si>
  <si>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</si>
  <si>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</si>
  <si>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</si>
  <si>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</si>
  <si>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</si>
  <si>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</si>
  <si>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</si>
  <si>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</si>
  <si>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</si>
  <si>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</si>
  <si>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</si>
  <si>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</si>
  <si>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</si>
  <si>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</si>
  <si>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</si>
  <si>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</si>
  <si>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</si>
  <si>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</si>
  <si>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</si>
  <si>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</si>
  <si>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</si>
  <si>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</si>
  <si>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</si>
  <si>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</si>
  <si>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</si>
  <si>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</si>
  <si>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</si>
  <si>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</si>
  <si>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</si>
  <si>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</si>
  <si>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</si>
  <si>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</si>
  <si>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</si>
  <si>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</si>
  <si>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</si>
  <si>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</si>
  <si>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</si>
  <si>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</si>
  <si>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</si>
  <si>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</si>
  <si>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</si>
  <si>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</si>
  <si>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</si>
  <si>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</si>
  <si>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</si>
  <si>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</si>
  <si>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</si>
  <si>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</si>
  <si>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</si>
  <si>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</si>
  <si>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</si>
  <si>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</si>
  <si>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</si>
  <si>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</si>
  <si>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</si>
  <si>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</si>
  <si>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</si>
  <si>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</si>
  <si>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</si>
  <si>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</si>
  <si>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</si>
  <si>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</si>
  <si>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</si>
  <si>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</si>
  <si>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</si>
  <si>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</si>
  <si>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</si>
  <si>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</si>
  <si>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</si>
  <si>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</si>
  <si>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</si>
  <si>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</si>
  <si>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</si>
  <si>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</si>
  <si>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</si>
  <si>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</si>
  <si>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</si>
  <si>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</si>
  <si>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</si>
  <si>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</si>
  <si>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</si>
  <si>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</si>
  <si>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</si>
  <si>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</si>
  <si>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</si>
  <si>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</si>
  <si>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</si>
  <si>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</si>
  <si>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</si>
  <si>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</si>
  <si>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</si>
  <si>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</si>
  <si>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</si>
  <si>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</si>
  <si>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</si>
  <si>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</si>
  <si>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</si>
  <si>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</si>
  <si>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</si>
  <si>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</si>
  <si>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</si>
  <si>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</si>
  <si>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</si>
  <si>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</si>
  <si>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</si>
  <si>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</si>
  <si>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</si>
  <si>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</si>
  <si>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</si>
  <si>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</si>
  <si>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</si>
  <si>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</si>
  <si>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</si>
  <si>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</si>
  <si>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</si>
  <si>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</si>
  <si>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</si>
  <si>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</si>
  <si>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</si>
  <si>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</si>
  <si>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</si>
  <si>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</si>
  <si>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</si>
  <si>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</si>
  <si>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</si>
  <si>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</si>
  <si>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</si>
  <si>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</si>
  <si>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</si>
  <si>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</si>
  <si>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</si>
  <si>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</si>
  <si>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</si>
  <si>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</si>
  <si>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</si>
  <si>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</si>
  <si>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</si>
  <si>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</si>
  <si>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</si>
  <si>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</si>
  <si>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</si>
  <si>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</si>
  <si>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</si>
  <si>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</si>
  <si>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</si>
  <si>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</si>
  <si>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</si>
  <si>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</si>
  <si>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</si>
  <si>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</si>
  <si>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</si>
  <si>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</si>
  <si>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</si>
  <si>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</si>
  <si>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</si>
  <si>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</si>
  <si>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</si>
  <si>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</si>
  <si>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</si>
  <si>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</si>
  <si>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</si>
  <si>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</si>
  <si>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</si>
  <si>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</si>
  <si>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</si>
  <si>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</si>
  <si>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</si>
  <si>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</si>
  <si>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</si>
  <si>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</si>
  <si>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</si>
  <si>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</si>
  <si>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</si>
  <si>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</si>
  <si>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</si>
  <si>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</si>
  <si>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</si>
  <si>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</si>
  <si>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</si>
  <si>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</si>
  <si>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</si>
  <si>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</si>
  <si>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</si>
  <si>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</si>
  <si>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</si>
  <si>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</si>
  <si>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</si>
  <si>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</si>
  <si>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</si>
  <si>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</si>
  <si>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</si>
  <si>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</si>
  <si>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</si>
  <si>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</si>
  <si>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</si>
  <si>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</si>
  <si>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</si>
  <si>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</si>
  <si>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</si>
  <si>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</si>
  <si>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</si>
  <si>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</si>
  <si>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</si>
  <si>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</si>
  <si>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</si>
  <si>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</si>
  <si>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</si>
  <si>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</si>
  <si>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</si>
  <si>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</si>
  <si>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</si>
  <si>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</si>
  <si>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</si>
  <si>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</si>
  <si>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</si>
  <si>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</si>
  <si>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</si>
  <si>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</si>
  <si>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</si>
  <si>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</si>
  <si>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</si>
  <si>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</si>
  <si>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</si>
  <si>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</si>
  <si>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</si>
  <si>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</si>
  <si>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</si>
  <si>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</si>
  <si>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</si>
  <si>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</si>
  <si>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</si>
  <si>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</si>
  <si>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</si>
  <si>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</si>
  <si>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</si>
  <si>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</si>
  <si>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</si>
  <si>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</si>
  <si>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</si>
  <si>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</si>
  <si>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</si>
  <si>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</si>
  <si>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</si>
  <si>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</si>
  <si>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</si>
  <si>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</si>
  <si>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</si>
  <si>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</si>
  <si>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</si>
  <si>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</si>
  <si>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</si>
  <si>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</si>
  <si>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</si>
  <si>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</si>
  <si>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</si>
  <si>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</si>
  <si>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</si>
  <si>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</si>
  <si>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</si>
  <si>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</si>
  <si>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</si>
  <si>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</si>
  <si>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</si>
  <si>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</si>
  <si>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</si>
  <si>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</si>
  <si>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</si>
  <si>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</si>
  <si>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</si>
  <si>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</si>
  <si>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</si>
  <si>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</si>
  <si>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</si>
  <si>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</si>
  <si>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</si>
  <si>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</si>
  <si>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</si>
  <si>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</si>
  <si>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</si>
  <si>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</si>
  <si>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</si>
  <si>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</si>
  <si>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</si>
  <si>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</si>
  <si>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</si>
  <si>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</si>
  <si>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</si>
  <si>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</si>
  <si>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</si>
  <si>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</si>
  <si>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</si>
  <si>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</si>
  <si>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</si>
  <si>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</si>
  <si>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</si>
  <si>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</si>
  <si>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</si>
  <si>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</si>
  <si>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</si>
  <si>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</si>
  <si>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</si>
  <si>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</si>
  <si>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</si>
  <si>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</si>
  <si>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</si>
  <si>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</si>
  <si>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</si>
  <si>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</si>
  <si>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</si>
  <si>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</si>
  <si>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</si>
  <si>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</si>
  <si>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</si>
  <si>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</si>
  <si>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</si>
  <si>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</si>
  <si>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</si>
  <si>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</si>
  <si>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</si>
  <si>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</si>
  <si>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</si>
  <si>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</si>
  <si>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</si>
  <si>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</si>
  <si>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</si>
  <si>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</si>
  <si>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</si>
  <si>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</si>
  <si>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</si>
  <si>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</si>
  <si>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</si>
  <si>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</si>
  <si>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</si>
  <si>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</si>
  <si>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</si>
  <si>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</si>
  <si>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</si>
  <si>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</si>
  <si>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</si>
  <si>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</si>
  <si>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</si>
  <si>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</si>
  <si>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</si>
  <si>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</si>
  <si>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</si>
  <si>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</si>
  <si>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</si>
  <si>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</si>
  <si>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</si>
  <si>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</si>
  <si>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</si>
  <si>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</si>
  <si>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</si>
  <si>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</si>
  <si>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</si>
  <si>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</si>
  <si>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</si>
  <si>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</si>
  <si>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</si>
  <si>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</si>
  <si>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</si>
  <si>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</si>
  <si>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</si>
  <si>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</si>
  <si>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</si>
  <si>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</si>
  <si>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</si>
  <si>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</si>
  <si>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</si>
  <si>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</si>
  <si>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</si>
  <si>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</si>
  <si>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</si>
  <si>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</si>
  <si>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</si>
  <si>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</si>
  <si>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</si>
  <si>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</si>
  <si>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</si>
  <si>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</si>
  <si>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</si>
  <si>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</si>
  <si>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</si>
  <si>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</si>
  <si>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</si>
  <si>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</si>
  <si>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</si>
  <si>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</si>
  <si>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</si>
  <si>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</si>
  <si>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</si>
  <si>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</si>
  <si>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</si>
  <si>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</si>
  <si>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</si>
  <si>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</si>
  <si>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</si>
  <si>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</si>
  <si>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</si>
  <si>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</si>
  <si>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</si>
  <si>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</si>
  <si>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</si>
  <si>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</si>
  <si>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</si>
  <si>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</si>
  <si>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</si>
  <si>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</si>
  <si>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</si>
  <si>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</si>
  <si>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</si>
  <si>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</si>
  <si>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</si>
  <si>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</si>
  <si>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</si>
  <si>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</si>
  <si>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</si>
  <si>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</si>
  <si>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</si>
  <si>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</si>
  <si>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</si>
  <si>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</si>
  <si>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</si>
  <si>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</si>
  <si>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</si>
  <si>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</si>
  <si>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</si>
  <si>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</si>
  <si>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</si>
  <si>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</si>
  <si>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</si>
  <si>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</si>
  <si>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</si>
  <si>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</si>
  <si>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</si>
  <si>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</si>
  <si>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</si>
  <si>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</si>
  <si>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</si>
  <si>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</si>
  <si>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</si>
  <si>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</si>
  <si>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</si>
  <si>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</si>
  <si>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</si>
  <si>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</si>
  <si>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</si>
  <si>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</si>
  <si>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</si>
  <si>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</si>
  <si>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</si>
  <si>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</si>
  <si>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</si>
  <si>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</si>
  <si>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</si>
  <si>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</si>
  <si>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</si>
  <si>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</si>
  <si>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</si>
  <si>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</si>
  <si>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</si>
  <si>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</si>
  <si>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</si>
  <si>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</si>
  <si>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</si>
  <si>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</si>
  <si>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</si>
  <si>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</si>
  <si>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</si>
  <si>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</si>
  <si>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</si>
  <si>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</si>
  <si>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</si>
  <si>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</si>
  <si>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</si>
  <si>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</si>
  <si>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</si>
  <si>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</si>
  <si>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</si>
  <si>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</si>
  <si>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</si>
  <si>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</si>
  <si>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</si>
  <si>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</si>
  <si>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</si>
  <si>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</si>
  <si>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</si>
  <si>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</si>
  <si>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</si>
  <si>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</si>
  <si>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</si>
  <si>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</si>
  <si>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</si>
  <si>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</si>
  <si>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</si>
  <si>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</si>
  <si>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</si>
  <si>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</si>
  <si>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</si>
  <si>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</si>
  <si>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</si>
  <si>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</si>
  <si>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</si>
  <si>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</si>
  <si>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</si>
  <si>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</si>
  <si>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</si>
  <si>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</si>
  <si>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</si>
  <si>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</si>
  <si>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</si>
  <si>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</si>
  <si>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</si>
  <si>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</si>
  <si>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</si>
  <si>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</si>
  <si>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</si>
  <si>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</si>
  <si>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</si>
  <si>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</si>
  <si>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</si>
  <si>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</si>
  <si>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</si>
  <si>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</si>
  <si>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</si>
  <si>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</si>
  <si>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</si>
  <si>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</si>
  <si>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</si>
  <si>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</si>
  <si>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</si>
  <si>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</si>
  <si>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</si>
  <si>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</si>
  <si>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</si>
  <si>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</si>
  <si>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</si>
  <si>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</si>
  <si>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</si>
  <si>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</si>
  <si>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</si>
  <si>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</si>
  <si>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</si>
  <si>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</si>
  <si>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</si>
  <si>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</si>
  <si>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</si>
  <si>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</si>
  <si>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</si>
  <si>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</si>
  <si>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</si>
  <si>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</si>
  <si>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</si>
  <si>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</si>
  <si>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</si>
  <si>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</si>
  <si>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</si>
  <si>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</si>
  <si>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</si>
  <si>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</si>
  <si>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</si>
  <si>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</si>
  <si>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</si>
  <si>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</si>
  <si>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</si>
  <si>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</si>
  <si>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</si>
  <si>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</si>
  <si>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</si>
  <si>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</si>
  <si>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</si>
  <si>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</si>
  <si>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</si>
  <si>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</si>
  <si>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</si>
  <si>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</si>
  <si>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</si>
  <si>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</si>
  <si>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</si>
  <si>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</si>
  <si>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</si>
  <si>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</si>
  <si>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</si>
  <si>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</si>
  <si>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</si>
  <si>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</si>
  <si>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</si>
  <si>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</si>
  <si>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</si>
  <si>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</si>
  <si>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</si>
  <si>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</si>
  <si>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</si>
  <si>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</si>
  <si>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</si>
  <si>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</si>
  <si>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</si>
  <si>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</si>
  <si>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</si>
  <si>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</si>
  <si>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</si>
  <si>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</si>
  <si>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</si>
  <si>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</si>
  <si>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</si>
  <si>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</si>
  <si>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</si>
  <si>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</si>
  <si>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</si>
  <si>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</si>
  <si>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</si>
  <si>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</si>
  <si>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</si>
  <si>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</si>
  <si>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</si>
  <si>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</si>
  <si>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</si>
  <si>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</si>
  <si>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</si>
  <si>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</si>
  <si>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</si>
  <si>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</si>
  <si>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</si>
  <si>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</si>
  <si>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</si>
  <si>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</si>
  <si>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</si>
  <si>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</si>
  <si>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</si>
  <si>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</si>
  <si>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</si>
  <si>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</si>
  <si>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</si>
  <si>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</si>
  <si>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</si>
  <si>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</si>
  <si>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</si>
  <si>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</si>
  <si>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</si>
  <si>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</si>
  <si>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</si>
  <si>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</si>
  <si>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</si>
  <si>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</si>
  <si>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</si>
  <si>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</si>
  <si>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</si>
  <si>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</si>
  <si>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</si>
  <si>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</si>
  <si>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</si>
  <si>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</si>
  <si>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</si>
  <si>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</si>
  <si>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</si>
  <si>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</si>
  <si>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</si>
  <si>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</si>
  <si>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</si>
  <si>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</si>
  <si>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</si>
  <si>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</si>
  <si>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</si>
  <si>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</si>
  <si>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</si>
  <si>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</si>
  <si>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</si>
  <si>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</si>
  <si>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</si>
  <si>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</si>
  <si>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</si>
  <si>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</si>
  <si>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</si>
  <si>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</si>
  <si>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</si>
  <si>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</si>
  <si>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</si>
  <si>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</si>
  <si>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</si>
  <si>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</si>
  <si>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</si>
  <si>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</si>
  <si>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</si>
  <si>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</si>
  <si>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</si>
  <si>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</si>
  <si>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</si>
  <si>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</si>
  <si>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</si>
  <si>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</si>
  <si>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</si>
  <si>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</si>
  <si>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</si>
  <si>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</si>
  <si>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</si>
  <si>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</si>
  <si>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</si>
  <si>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</si>
  <si>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</si>
  <si>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</si>
  <si>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</si>
  <si>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</si>
  <si>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</si>
  <si>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</si>
  <si>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</si>
  <si>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</si>
  <si>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</si>
  <si>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</si>
  <si>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</si>
  <si>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</si>
  <si>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</si>
  <si>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</si>
  <si>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</si>
  <si>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</si>
  <si>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</si>
  <si>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</si>
  <si>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</si>
  <si>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</si>
  <si>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</si>
  <si>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</si>
  <si>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</si>
  <si>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</si>
  <si>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</si>
  <si>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</si>
  <si>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</si>
  <si>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</si>
  <si>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</si>
  <si>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</si>
  <si>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</si>
  <si>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</si>
  <si>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</si>
  <si>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</si>
  <si>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</si>
  <si>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</si>
  <si>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</si>
  <si>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</si>
  <si>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</si>
  <si>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</si>
  <si>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</si>
  <si>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</si>
  <si>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</si>
  <si>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</si>
  <si>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</si>
  <si>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</si>
  <si>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</si>
  <si>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</si>
  <si>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</si>
  <si>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</si>
  <si>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</si>
  <si>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</si>
  <si>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</si>
  <si>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</si>
  <si>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</si>
  <si>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</si>
  <si>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</si>
  <si>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</si>
  <si>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</si>
  <si>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</si>
  <si>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</si>
  <si>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</si>
  <si>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</si>
  <si>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</si>
  <si>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</si>
  <si>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</si>
  <si>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</si>
  <si>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</si>
  <si>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</si>
  <si>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</si>
  <si>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</si>
  <si>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</si>
  <si>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</si>
  <si>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</si>
  <si>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</si>
  <si>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</si>
  <si>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</si>
  <si>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</si>
  <si>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</si>
  <si>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</si>
  <si>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</si>
  <si>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</si>
  <si>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</si>
  <si>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</si>
  <si>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</si>
  <si>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</si>
  <si>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</si>
  <si>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</si>
  <si>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</si>
  <si>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</si>
  <si>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</si>
  <si>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</si>
  <si>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</si>
  <si>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</si>
  <si>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</si>
  <si>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</si>
  <si>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</si>
  <si>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</si>
  <si>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</si>
  <si>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</si>
  <si>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</si>
  <si>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</si>
  <si>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</si>
  <si>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</si>
  <si>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</si>
  <si>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</si>
  <si>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</si>
  <si>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</si>
  <si>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</si>
  <si>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</si>
  <si>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</si>
  <si>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</si>
  <si>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</si>
  <si>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</si>
  <si>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</si>
  <si>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</si>
  <si>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</si>
  <si>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</si>
  <si>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</si>
  <si>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</si>
  <si>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</si>
  <si>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</si>
  <si>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</si>
  <si>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</si>
  <si>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</si>
  <si>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</si>
  <si>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</si>
  <si>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</si>
  <si>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</si>
  <si>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</si>
  <si>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</si>
  <si>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</si>
  <si>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</si>
  <si>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</si>
  <si>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</si>
  <si>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</si>
  <si>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</si>
  <si>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</si>
  <si>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</si>
  <si>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</si>
  <si>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</si>
  <si>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</si>
  <si>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</si>
  <si>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</si>
  <si>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</si>
  <si>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</si>
  <si>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</si>
  <si>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</si>
  <si>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</si>
  <si>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</si>
  <si>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</si>
  <si>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</si>
  <si>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</si>
  <si>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</si>
  <si>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</si>
  <si>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</si>
  <si>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</si>
  <si>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</si>
  <si>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</si>
  <si>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</si>
  <si>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</si>
  <si>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</si>
  <si>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</si>
  <si>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</si>
  <si>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</si>
  <si>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</si>
  <si>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</si>
  <si>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</si>
  <si>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</si>
  <si>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</si>
  <si>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</si>
  <si>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</si>
  <si>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</si>
  <si>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</si>
  <si>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</si>
  <si>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</si>
  <si>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</si>
  <si>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</si>
  <si>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</si>
  <si>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</si>
  <si>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</si>
  <si>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</si>
  <si>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</si>
  <si>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</si>
  <si>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</si>
  <si>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</si>
  <si>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</si>
  <si>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</si>
  <si>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</si>
  <si>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</si>
  <si>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</si>
  <si>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</si>
  <si>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</si>
  <si>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</si>
  <si>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</si>
  <si>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</si>
  <si>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</si>
  <si>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</si>
  <si>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</si>
  <si>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</si>
  <si>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</si>
  <si>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</si>
  <si>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</si>
  <si>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</si>
  <si>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</si>
  <si>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</si>
  <si>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</si>
  <si>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</si>
  <si>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</si>
  <si>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</si>
  <si>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</si>
  <si>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</si>
  <si>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</si>
  <si>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</si>
  <si>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</si>
  <si>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</si>
  <si>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</si>
  <si>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</si>
  <si>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</si>
  <si>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</si>
  <si>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</si>
  <si>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</si>
  <si>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</si>
  <si>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</si>
  <si>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</si>
  <si>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</si>
  <si>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</si>
  <si>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</si>
  <si>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</si>
  <si>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</si>
  <si>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</si>
  <si>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</si>
  <si>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</si>
  <si>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</si>
  <si>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</si>
  <si>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</si>
  <si>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</si>
  <si>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</si>
  <si>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</si>
  <si>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</si>
  <si>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</si>
  <si>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</si>
  <si>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</si>
  <si>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</si>
  <si>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</si>
  <si>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</si>
  <si>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</si>
  <si>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</si>
  <si>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</si>
  <si>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</si>
  <si>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</si>
  <si>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</si>
  <si>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</si>
  <si>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</si>
  <si>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</si>
  <si>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</si>
  <si>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</si>
  <si>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</si>
  <si>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</si>
  <si>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</si>
  <si>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</si>
  <si>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</si>
  <si>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</si>
  <si>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</si>
  <si>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</si>
  <si>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</si>
  <si>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</si>
  <si>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</si>
  <si>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</si>
  <si>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</si>
  <si>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</si>
  <si>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</si>
  <si>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</si>
  <si>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</si>
  <si>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</si>
  <si>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</si>
  <si>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</si>
  <si>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</si>
  <si>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</si>
  <si>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</si>
  <si>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</si>
  <si>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</si>
  <si>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</si>
  <si>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</si>
  <si>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</si>
  <si>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</si>
  <si>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</si>
  <si>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</si>
  <si>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</si>
  <si>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</si>
  <si>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</si>
  <si>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</si>
  <si>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</si>
  <si>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</si>
  <si>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</si>
  <si>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</si>
  <si>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</si>
  <si>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</si>
  <si>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</si>
  <si>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</si>
  <si>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</si>
  <si>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</si>
  <si>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</si>
  <si>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</si>
  <si>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</si>
  <si>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</si>
  <si>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</si>
  <si>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</si>
  <si>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</si>
  <si>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</si>
  <si>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</si>
  <si>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</si>
  <si>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</si>
  <si>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</si>
  <si>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</si>
  <si>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</si>
  <si>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</si>
  <si>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</si>
  <si>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</si>
  <si>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</si>
  <si>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</si>
  <si>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</si>
  <si>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</si>
  <si>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</si>
  <si>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</si>
  <si>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</si>
  <si>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</si>
  <si>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</si>
  <si>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</si>
  <si>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</si>
  <si>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</si>
  <si>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</si>
  <si>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</si>
  <si>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</si>
  <si>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</si>
  <si>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</si>
  <si>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</si>
  <si>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</si>
  <si>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</si>
  <si>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</si>
  <si>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</si>
  <si>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</si>
  <si>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</si>
  <si>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</si>
  <si>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</si>
  <si>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</si>
  <si>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</si>
  <si>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</si>
  <si>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</si>
  <si>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</si>
  <si>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</si>
  <si>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</si>
  <si>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</si>
  <si>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</si>
  <si>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</si>
  <si>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</si>
  <si>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</si>
  <si>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</si>
  <si>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</si>
  <si>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</si>
  <si>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</si>
  <si>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</si>
  <si>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</si>
  <si>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</si>
  <si>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</si>
  <si>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</si>
  <si>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</si>
  <si>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</si>
  <si>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</si>
  <si>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</si>
  <si>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</si>
  <si>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</si>
  <si>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</si>
  <si>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</si>
  <si>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</si>
  <si>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</si>
  <si>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</si>
  <si>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</si>
  <si>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</si>
  <si>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</si>
  <si>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</si>
  <si>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</si>
  <si>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</si>
  <si>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</si>
  <si>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</si>
  <si>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</si>
  <si>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</si>
  <si>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</si>
  <si>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</si>
  <si>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</si>
  <si>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</si>
  <si>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</si>
  <si>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</si>
  <si>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</si>
  <si>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</si>
  <si>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</si>
  <si>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</si>
  <si>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</si>
  <si>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</si>
  <si>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</si>
  <si>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</si>
  <si>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</si>
  <si>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</si>
  <si>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</si>
  <si>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</si>
  <si>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</si>
  <si>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</si>
  <si>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</si>
  <si>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</si>
  <si>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</si>
  <si>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</si>
  <si>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</si>
  <si>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</si>
  <si>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</si>
  <si>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</si>
  <si>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</si>
  <si>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</si>
  <si>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</si>
  <si>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</si>
  <si>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</si>
  <si>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</si>
  <si>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</si>
  <si>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</si>
  <si>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</si>
  <si>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</si>
  <si>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</si>
  <si>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</si>
  <si>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</si>
  <si>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</si>
  <si>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</si>
  <si>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</si>
  <si>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</si>
  <si>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</si>
  <si>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</si>
  <si>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</si>
  <si>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</si>
  <si>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</si>
  <si>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</si>
  <si>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</si>
  <si>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</si>
  <si>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</si>
  <si>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</si>
  <si>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</si>
  <si>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</si>
  <si>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</si>
  <si>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</si>
  <si>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</si>
  <si>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</si>
  <si>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</si>
  <si>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</si>
  <si>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</si>
  <si>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</si>
  <si>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</si>
  <si>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</si>
  <si>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</si>
  <si>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</si>
  <si>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</si>
  <si>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</si>
  <si>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</si>
  <si>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</si>
  <si>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</si>
  <si>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</si>
  <si>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</si>
  <si>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</si>
  <si>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</si>
  <si>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</si>
  <si>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</si>
  <si>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</si>
  <si>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</si>
  <si>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</si>
  <si>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</si>
  <si>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</si>
  <si>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</si>
  <si>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</si>
  <si>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</si>
  <si>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</si>
  <si>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</si>
  <si>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</si>
  <si>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</si>
  <si>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</si>
  <si>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</si>
  <si>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</si>
  <si>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</si>
  <si>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</si>
  <si>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</si>
  <si>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</si>
  <si>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</si>
  <si>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</si>
  <si>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</si>
  <si>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</si>
  <si>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</si>
  <si>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</si>
  <si>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</si>
  <si>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</si>
  <si>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</si>
  <si>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</si>
  <si>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</si>
  <si>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</si>
  <si>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</si>
  <si>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</si>
  <si>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</si>
  <si>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</si>
  <si>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</si>
  <si>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</si>
  <si>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</si>
  <si>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</si>
  <si>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</si>
  <si>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</si>
  <si>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</si>
  <si>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</si>
  <si>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</si>
  <si>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</si>
  <si>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</si>
  <si>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</si>
  <si>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</si>
  <si>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</si>
  <si>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</si>
  <si>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</si>
  <si>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</si>
  <si>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</si>
  <si>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</si>
  <si>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</si>
  <si>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</si>
  <si>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</si>
  <si>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</si>
  <si>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</si>
  <si>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</si>
  <si>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</si>
  <si>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</si>
  <si>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</si>
  <si>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</si>
  <si>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</si>
  <si>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</si>
  <si>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</si>
  <si>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</si>
  <si>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</si>
  <si>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</si>
  <si>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</si>
  <si>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</si>
  <si>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</si>
  <si>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</si>
  <si>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</si>
  <si>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</si>
  <si>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</si>
  <si>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</si>
  <si>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</si>
  <si>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</si>
  <si>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</si>
  <si>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</si>
  <si>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</si>
  <si>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</si>
  <si>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</si>
  <si>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</si>
  <si>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</si>
  <si>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</si>
  <si>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</si>
  <si>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</si>
  <si>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</si>
  <si>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</si>
  <si>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</si>
  <si>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</si>
  <si>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</si>
  <si>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</si>
  <si>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</si>
  <si>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</si>
  <si>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</si>
  <si>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</si>
  <si>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</si>
  <si>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</si>
  <si>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</si>
  <si>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</si>
  <si>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</si>
  <si>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</si>
  <si>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</si>
  <si>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</si>
  <si>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</si>
  <si>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</si>
  <si>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</si>
  <si>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</si>
  <si>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</si>
  <si>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</si>
  <si>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</si>
  <si>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</si>
  <si>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</si>
  <si>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</si>
  <si>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</si>
  <si>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</si>
  <si>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</si>
  <si>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</si>
  <si>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</si>
  <si>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</si>
  <si>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</si>
  <si>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</si>
  <si>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</si>
  <si>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</si>
  <si>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</si>
  <si>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</si>
  <si>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</si>
  <si>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</si>
  <si>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</si>
  <si>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</si>
  <si>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</si>
  <si>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</si>
  <si>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</si>
  <si>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</si>
  <si>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</si>
  <si>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</si>
  <si>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</si>
  <si>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</si>
  <si>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</si>
  <si>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</si>
  <si>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</si>
  <si>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</si>
  <si>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</si>
  <si>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</si>
  <si>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</si>
  <si>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</si>
  <si>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</si>
  <si>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</si>
  <si>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</si>
  <si>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</si>
  <si>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</si>
  <si>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</si>
  <si>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</si>
  <si>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</si>
  <si>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</si>
  <si>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</si>
  <si>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</si>
  <si>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</si>
  <si>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</si>
  <si>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</si>
  <si>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</si>
  <si>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</si>
  <si>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</si>
  <si>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</si>
  <si>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</si>
  <si>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</si>
  <si>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</si>
  <si>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</si>
  <si>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</si>
  <si>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</si>
  <si>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</si>
  <si>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</si>
  <si>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</si>
  <si>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</si>
  <si>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</si>
  <si>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</si>
  <si>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</si>
  <si>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</si>
  <si>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</si>
  <si>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</si>
  <si>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</si>
  <si>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</si>
  <si>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</si>
  <si>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</si>
  <si>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</si>
  <si>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</si>
  <si>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</si>
  <si>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</si>
  <si>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</si>
  <si>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</si>
  <si>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</si>
  <si>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</si>
  <si>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</si>
  <si>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</si>
  <si>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</si>
  <si>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</si>
  <si>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</si>
  <si>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</si>
  <si>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</si>
  <si>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</si>
  <si>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</si>
  <si>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</si>
  <si>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</si>
  <si>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</si>
  <si>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</si>
  <si>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</si>
  <si>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</si>
  <si>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</si>
  <si>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</si>
  <si>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</si>
  <si>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</si>
  <si>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</si>
  <si>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</si>
  <si>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</si>
  <si>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</si>
  <si>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</si>
  <si>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</si>
  <si>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</si>
  <si>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</si>
  <si>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</si>
  <si>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</si>
  <si>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</si>
  <si>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</si>
  <si>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</si>
  <si>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</si>
  <si>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</si>
  <si>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</si>
  <si>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</si>
  <si>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</si>
  <si>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</si>
  <si>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</si>
  <si>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</si>
  <si>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</si>
  <si>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</si>
  <si>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</si>
  <si>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</si>
  <si>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</si>
  <si>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</si>
  <si>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</si>
  <si>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</si>
  <si>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</si>
  <si>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</si>
  <si>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</si>
  <si>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</si>
  <si>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</si>
  <si>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</si>
  <si>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</si>
  <si>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</si>
  <si>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</si>
  <si>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</si>
  <si>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</si>
  <si>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</si>
  <si>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</si>
  <si>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</si>
  <si>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</si>
  <si>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</si>
  <si>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</si>
  <si>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</si>
  <si>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</si>
  <si>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</si>
  <si>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</si>
  <si>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</si>
  <si>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</si>
  <si>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</si>
  <si>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</si>
  <si>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</si>
  <si>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</si>
  <si>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</si>
  <si>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</si>
  <si>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</si>
  <si>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</si>
  <si>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</si>
  <si>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</si>
  <si>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</si>
  <si>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</si>
  <si>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</si>
  <si>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</si>
  <si>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</si>
  <si>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</si>
  <si>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</si>
  <si>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</si>
  <si>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</si>
  <si>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</si>
  <si>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</si>
  <si>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</si>
  <si>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</si>
  <si>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</si>
  <si>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</si>
  <si>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</si>
  <si>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</si>
  <si>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</si>
  <si>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</si>
  <si>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</si>
  <si>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</si>
  <si>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</si>
  <si>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</si>
  <si>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</si>
  <si>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</si>
  <si>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</si>
  <si>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</si>
  <si>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</si>
  <si>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</si>
  <si>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</si>
  <si>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</si>
  <si>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</si>
  <si>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</si>
  <si>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</si>
  <si>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</si>
  <si>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</si>
  <si>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</si>
  <si>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</si>
  <si>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</si>
  <si>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</si>
  <si>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</si>
  <si>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</si>
  <si>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</si>
  <si>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</si>
  <si>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</si>
  <si>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</si>
  <si>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</si>
  <si>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</si>
  <si>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</si>
  <si>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</si>
  <si>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</si>
  <si>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</si>
  <si>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</si>
  <si>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</si>
  <si>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</si>
  <si>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</si>
  <si>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</si>
  <si>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</si>
  <si>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</si>
  <si>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</si>
  <si>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</si>
  <si>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</si>
  <si>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</si>
  <si>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</si>
  <si>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</si>
  <si>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</si>
  <si>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</si>
  <si>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</si>
  <si>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</si>
  <si>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</si>
  <si>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</si>
  <si>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</si>
  <si>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</si>
  <si>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</si>
  <si>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</si>
  <si>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</si>
  <si>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</si>
  <si>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</si>
  <si>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</si>
  <si>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</si>
  <si>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</si>
  <si>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</si>
  <si>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</si>
  <si>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</si>
  <si>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</si>
  <si>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</si>
  <si>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</si>
  <si>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</si>
  <si>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</si>
  <si>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</si>
  <si>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</si>
  <si>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</si>
  <si>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</si>
  <si>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</si>
  <si>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</si>
  <si>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</si>
  <si>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</si>
  <si>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</si>
  <si>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</si>
  <si>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</si>
  <si>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</si>
  <si>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</si>
  <si>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</si>
  <si>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</si>
  <si>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</si>
  <si>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</si>
  <si>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</si>
  <si>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</si>
  <si>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</si>
  <si>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</si>
  <si>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</si>
  <si>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</si>
  <si>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</si>
  <si>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</si>
  <si>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</si>
  <si>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</si>
  <si>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</si>
  <si>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</si>
  <si>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</si>
  <si>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</si>
  <si>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</si>
  <si>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</si>
  <si>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</si>
  <si>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</si>
  <si>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</si>
  <si>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</si>
  <si>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</si>
  <si>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</si>
  <si>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</si>
  <si>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</si>
  <si>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</si>
  <si>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</si>
  <si>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</si>
  <si>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</si>
  <si>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</si>
  <si>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</si>
  <si>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</si>
  <si>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</si>
  <si>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</si>
  <si>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</si>
  <si>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</si>
  <si>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</si>
  <si>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</si>
  <si>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</si>
  <si>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</si>
  <si>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</si>
  <si>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</si>
  <si>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</si>
  <si>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</si>
  <si>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</si>
  <si>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</si>
  <si>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</si>
  <si>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</si>
  <si>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</si>
  <si>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</si>
  <si>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</si>
  <si>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</si>
  <si>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</si>
  <si>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</si>
  <si>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</si>
  <si>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</si>
  <si>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</si>
  <si>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</si>
  <si>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</si>
  <si>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</si>
  <si>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</si>
  <si>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</si>
  <si>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</si>
  <si>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</si>
  <si>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</si>
  <si>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</si>
  <si>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</si>
  <si>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</si>
  <si>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</si>
  <si>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</si>
  <si>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</si>
  <si>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</si>
  <si>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</si>
  <si>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</si>
  <si>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</si>
  <si>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</si>
  <si>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</si>
  <si>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</si>
  <si>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</si>
  <si>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</si>
  <si>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</si>
  <si>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</si>
  <si>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</si>
  <si>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</si>
  <si>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</si>
  <si>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</si>
  <si>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</si>
  <si>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</si>
  <si>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</si>
  <si>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</si>
  <si>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</si>
  <si>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</si>
  <si>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</si>
  <si>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</si>
  <si>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</si>
  <si>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</si>
  <si>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</si>
  <si>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</si>
  <si>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</si>
  <si>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</si>
  <si>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</si>
  <si>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</si>
  <si>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</si>
  <si>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</si>
  <si>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</si>
  <si>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</si>
  <si>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</si>
  <si>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</si>
  <si>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</si>
  <si>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</si>
  <si>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</si>
  <si>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</si>
  <si>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</si>
  <si>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</si>
  <si>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</si>
  <si>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</si>
  <si>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</si>
  <si>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</si>
  <si>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</si>
  <si>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</si>
  <si>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</si>
  <si>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</si>
  <si>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</si>
  <si>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</si>
  <si>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</si>
  <si>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</si>
  <si>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</si>
  <si>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</si>
  <si>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</si>
  <si>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</si>
  <si>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</si>
  <si>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</si>
  <si>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</si>
  <si>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</si>
  <si>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</si>
  <si>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</si>
  <si>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</si>
  <si>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</si>
  <si>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</si>
  <si>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</si>
  <si>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</si>
  <si>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</si>
  <si>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</si>
  <si>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</si>
  <si>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</si>
  <si>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</si>
  <si>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</si>
  <si>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</si>
  <si>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</si>
  <si>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</si>
  <si>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</si>
  <si>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</si>
  <si>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</si>
  <si>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</si>
  <si>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</si>
  <si>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</si>
  <si>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</si>
  <si>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</si>
  <si>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</si>
  <si>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</si>
  <si>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</si>
  <si>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</si>
  <si>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</si>
  <si>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</si>
  <si>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</si>
  <si>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</si>
  <si>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</si>
  <si>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</si>
  <si>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</si>
  <si>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</si>
  <si>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</si>
  <si>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</si>
  <si>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</si>
  <si>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</si>
  <si>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</si>
  <si>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</si>
  <si>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</si>
  <si>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</si>
  <si>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</si>
  <si>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</si>
  <si>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</si>
  <si>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</si>
  <si>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</si>
  <si>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</si>
  <si>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</si>
  <si>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</si>
  <si>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</si>
  <si>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</si>
  <si>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</si>
  <si>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</si>
  <si>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</si>
  <si>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</si>
  <si>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</si>
  <si>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</si>
  <si>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</si>
  <si>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</si>
  <si>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</si>
  <si>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</si>
  <si>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</si>
  <si>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</si>
  <si>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</si>
  <si>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</si>
  <si>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</si>
  <si>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</si>
  <si>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</si>
  <si>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</si>
  <si>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</si>
  <si>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</si>
  <si>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</si>
  <si>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</si>
  <si>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</si>
  <si>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</si>
  <si>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</si>
  <si>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</si>
  <si>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</si>
  <si>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</si>
  <si>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</si>
  <si>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</si>
  <si>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</si>
  <si>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</si>
  <si>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</si>
  <si>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</si>
  <si>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</si>
  <si>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</si>
  <si>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</si>
  <si>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</si>
  <si>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</si>
  <si>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</si>
  <si>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</si>
  <si>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</si>
  <si>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</si>
  <si>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</si>
  <si>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</si>
  <si>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</si>
  <si>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</si>
  <si>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</si>
  <si>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</si>
  <si>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</si>
  <si>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</si>
  <si>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</si>
  <si>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</si>
  <si>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</si>
  <si>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</si>
  <si>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</si>
  <si>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</si>
  <si>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</si>
  <si>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</si>
  <si>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</si>
  <si>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</si>
  <si>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</si>
  <si>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</si>
  <si>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</si>
  <si>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</si>
  <si>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</si>
  <si>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</si>
  <si>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</si>
  <si>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</si>
  <si>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</si>
  <si>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</si>
  <si>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</si>
  <si>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</si>
  <si>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</si>
  <si>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</si>
  <si>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</si>
  <si>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</si>
  <si>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</si>
  <si>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</si>
  <si>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</si>
  <si>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</si>
  <si>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</si>
  <si>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</si>
  <si>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</si>
  <si>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</si>
  <si>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</si>
  <si>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</si>
  <si>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</si>
  <si>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</si>
  <si>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</si>
  <si>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</si>
  <si>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</si>
  <si>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</si>
  <si>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</si>
  <si>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</si>
  <si>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</si>
  <si>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</si>
  <si>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</si>
  <si>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</si>
  <si>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</si>
  <si>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</si>
  <si>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</si>
  <si>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</si>
  <si>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</si>
  <si>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</si>
  <si>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</si>
  <si>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</si>
  <si>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</si>
  <si>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</si>
  <si>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</si>
  <si>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</si>
  <si>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</si>
  <si>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</si>
  <si>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</si>
  <si>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</si>
  <si>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</si>
  <si>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</si>
  <si>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</si>
  <si>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</si>
  <si>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</si>
  <si>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</si>
  <si>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</si>
  <si>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</si>
  <si>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</si>
  <si>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</si>
  <si>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</si>
  <si>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</si>
  <si>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</si>
  <si>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</si>
  <si>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</si>
  <si>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</si>
  <si>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</si>
  <si>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</si>
  <si>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</si>
  <si>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</si>
  <si>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</si>
  <si>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</si>
  <si>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</si>
  <si>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</si>
  <si>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</si>
  <si>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</si>
  <si>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</si>
  <si>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</si>
  <si>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</si>
  <si>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</si>
  <si>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</si>
  <si>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</si>
  <si>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</si>
  <si>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</si>
  <si>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</si>
  <si>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</si>
  <si>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</si>
  <si>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</si>
  <si>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</si>
  <si>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</si>
  <si>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</si>
  <si>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</si>
  <si>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</si>
  <si>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</si>
  <si>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</si>
  <si>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</si>
  <si>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</si>
  <si>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</si>
  <si>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</si>
  <si>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</si>
  <si>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</si>
  <si>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</si>
  <si>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</si>
  <si>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</si>
  <si>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</si>
  <si>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</si>
  <si>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</si>
  <si>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</si>
  <si>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</si>
  <si>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</si>
  <si>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</si>
  <si>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</si>
  <si>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</si>
  <si>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</si>
  <si>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</si>
  <si>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</si>
  <si>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</si>
  <si>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</si>
  <si>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</si>
  <si>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</si>
  <si>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</si>
  <si>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</si>
  <si>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</si>
  <si>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OSNOVNA ŠKOLA "TRSTENIK"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</si>
</sst>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777192.42999999993</v>
      </c>
      <c r="D2" s="6">
        <f>'PR-RAS'!E6</f>
        <v>928634.98</v>
      </c>
      <c r="E2" s="6">
        <v>0</v>
      </c>
      <c r="F2" s="6">
        <v>0</v>
      </c>
      <c r="G2" s="7">
        <f t="shared" ref="G2:G264" si="0">(B2/1000)*(C2*1+D2*2)</f>
        <v>2634.4623899999997</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699145.55999999994</v>
      </c>
      <c r="D46" s="1">
        <f>'PR-RAS'!E50</f>
        <v>818894.29</v>
      </c>
      <c r="E46" s="1">
        <v>0</v>
      </c>
      <c r="F46" s="1">
        <v>0</v>
      </c>
      <c r="G46" s="2">
        <f t="shared" si="0"/>
        <v>105162.03630000001</v>
      </c>
      <c r="H46" s="2">
        <f t="shared" si="1"/>
        <v>0.73000000009778887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699145.55999999994</v>
      </c>
      <c r="D64" s="1">
        <f>'PR-RAS'!E68</f>
        <v>818894.29</v>
      </c>
      <c r="E64" s="1">
        <v>0</v>
      </c>
      <c r="F64" s="1">
        <v>0</v>
      </c>
      <c r="G64" s="2">
        <f t="shared" si="0"/>
        <v>147226.85082000002</v>
      </c>
      <c r="H64" s="2">
        <f t="shared" si="1"/>
        <v>0.73000000009778887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699083.37</v>
      </c>
      <c r="D65" s="1">
        <f>'PR-RAS'!E69</f>
        <v>818870.4</v>
      </c>
      <c r="E65" s="1">
        <v>0</v>
      </c>
      <c r="F65" s="1">
        <v>0</v>
      </c>
      <c r="G65" s="2">
        <f t="shared" si="0"/>
        <v>149556.74687999999</v>
      </c>
      <c r="H65" s="2">
        <f t="shared" si="1"/>
        <v>0.77000000001862645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62.19</v>
      </c>
      <c r="D66" s="1">
        <f>'PR-RAS'!E70</f>
        <v>23.89</v>
      </c>
      <c r="E66" s="1">
        <v>0</v>
      </c>
      <c r="F66" s="1">
        <v>0</v>
      </c>
      <c r="G66" s="2">
        <f t="shared" si="0"/>
        <v>7.1480500000000005</v>
      </c>
      <c r="H66" s="2">
        <f t="shared" si="1"/>
        <v>0.29999999999999716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51.4</v>
      </c>
      <c r="D102" s="1">
        <f>'PR-RAS'!E106</f>
        <v>0</v>
      </c>
      <c r="E102" s="1">
        <v>0</v>
      </c>
      <c r="F102" s="1">
        <v>0</v>
      </c>
      <c r="G102" s="2">
        <f t="shared" si="0"/>
        <v>5.1913999999999998</v>
      </c>
      <c r="H102" s="2">
        <f t="shared" si="1"/>
        <v>0.39999999999999858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51.4</v>
      </c>
      <c r="D108" s="1">
        <f>'PR-RAS'!E112</f>
        <v>0</v>
      </c>
      <c r="E108" s="1">
        <v>0</v>
      </c>
      <c r="F108" s="1">
        <v>0</v>
      </c>
      <c r="G108" s="2">
        <f t="shared" si="0"/>
        <v>5.4997999999999996</v>
      </c>
      <c r="H108" s="2">
        <f t="shared" si="1"/>
        <v>0.39999999999999858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51.4</v>
      </c>
      <c r="D113" s="1">
        <f>'PR-RAS'!E117</f>
        <v>0</v>
      </c>
      <c r="E113" s="1">
        <v>0</v>
      </c>
      <c r="F113" s="1">
        <v>0</v>
      </c>
      <c r="G113" s="2">
        <f t="shared" si="0"/>
        <v>5.7568000000000001</v>
      </c>
      <c r="H113" s="2">
        <f t="shared" si="1"/>
        <v>0.39999999999999858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1079.74</v>
      </c>
      <c r="D120" s="1">
        <f>'PR-RAS'!E124</f>
        <v>1976.45</v>
      </c>
      <c r="E120" s="1">
        <v>0</v>
      </c>
      <c r="F120" s="1">
        <v>0</v>
      </c>
      <c r="G120" s="2">
        <f t="shared" si="0"/>
        <v>598.88416000000007</v>
      </c>
      <c r="H120" s="2">
        <f t="shared" si="1"/>
        <v>0.71000000000003638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1079.74</v>
      </c>
      <c r="D121" s="1">
        <f>'PR-RAS'!E125</f>
        <v>1976.45</v>
      </c>
      <c r="E121" s="1">
        <v>0</v>
      </c>
      <c r="F121" s="1">
        <v>0</v>
      </c>
      <c r="G121" s="2">
        <f t="shared" si="0"/>
        <v>603.91679999999997</v>
      </c>
      <c r="H121" s="2">
        <f t="shared" si="1"/>
        <v>0.71000000000003638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1079.74</v>
      </c>
      <c r="D123" s="1">
        <f>'PR-RAS'!E127</f>
        <v>1976.45</v>
      </c>
      <c r="E123" s="1">
        <v>0</v>
      </c>
      <c r="F123" s="1">
        <v>0</v>
      </c>
      <c r="G123" s="2">
        <f t="shared" si="0"/>
        <v>613.98208</v>
      </c>
      <c r="H123" s="2">
        <f t="shared" si="1"/>
        <v>0.71000000000003638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76915.73</v>
      </c>
      <c r="D129" s="1">
        <f>'PR-RAS'!E133</f>
        <v>107764.21</v>
      </c>
      <c r="E129" s="1">
        <v>0</v>
      </c>
      <c r="F129" s="1">
        <v>0</v>
      </c>
      <c r="G129" s="2">
        <f t="shared" si="0"/>
        <v>37432.851200000005</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76915.73</v>
      </c>
      <c r="D130" s="1">
        <f>'PR-RAS'!E134</f>
        <v>107764.21</v>
      </c>
      <c r="E130" s="1">
        <v>0</v>
      </c>
      <c r="F130" s="1">
        <v>0</v>
      </c>
      <c r="G130" s="2">
        <f t="shared" si="0"/>
        <v>37725.295350000008</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74171.98</v>
      </c>
      <c r="D131" s="1">
        <f>'PR-RAS'!E135</f>
        <v>103892</v>
      </c>
      <c r="E131" s="1">
        <v>0</v>
      </c>
      <c r="F131" s="1">
        <v>0</v>
      </c>
      <c r="G131" s="2">
        <f t="shared" si="0"/>
        <v>36654.277399999999</v>
      </c>
      <c r="H131" s="2">
        <f t="shared" si="1"/>
        <v>2.0000000004074536E-2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2743.75</v>
      </c>
      <c r="D132" s="1">
        <f>'PR-RAS'!E136</f>
        <v>3872.21</v>
      </c>
      <c r="E132" s="1">
        <v>0</v>
      </c>
      <c r="F132" s="1">
        <v>0</v>
      </c>
      <c r="G132" s="2">
        <f t="shared" si="0"/>
        <v>1373.95027</v>
      </c>
      <c r="H132" s="2">
        <f t="shared" si="1"/>
        <v>0.46000000000003638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772126.42</v>
      </c>
      <c r="D147" s="1">
        <f>'PR-RAS'!E151</f>
        <v>923919.45000000007</v>
      </c>
      <c r="E147" s="1">
        <v>0</v>
      </c>
      <c r="F147" s="1">
        <v>0</v>
      </c>
      <c r="G147" s="2">
        <f t="shared" si="0"/>
        <v>382514.93672</v>
      </c>
      <c r="H147" s="2">
        <f t="shared" si="1"/>
        <v>0.87000000011175871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649698.30999999994</v>
      </c>
      <c r="D148" s="1">
        <f>'PR-RAS'!E152</f>
        <v>780283.45000000007</v>
      </c>
      <c r="E148" s="1">
        <v>0</v>
      </c>
      <c r="F148" s="1">
        <v>0</v>
      </c>
      <c r="G148" s="2">
        <f t="shared" si="0"/>
        <v>324908.98586999997</v>
      </c>
      <c r="H148" s="2">
        <f t="shared" si="1"/>
        <v>0.76000000000931323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538119.26</v>
      </c>
      <c r="D149" s="1">
        <f>'PR-RAS'!E153</f>
        <v>641674.92000000004</v>
      </c>
      <c r="E149" s="1">
        <v>0</v>
      </c>
      <c r="F149" s="1">
        <v>0</v>
      </c>
      <c r="G149" s="2">
        <f t="shared" si="0"/>
        <v>269577.42680000002</v>
      </c>
      <c r="H149" s="2">
        <f t="shared" si="1"/>
        <v>0.33999999996740371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538119.26</v>
      </c>
      <c r="D150" s="1">
        <f>'PR-RAS'!E154</f>
        <v>641674.92000000004</v>
      </c>
      <c r="E150" s="1">
        <v>0</v>
      </c>
      <c r="F150" s="1">
        <v>0</v>
      </c>
      <c r="G150" s="2">
        <f t="shared" si="0"/>
        <v>271398.8959</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22553.84</v>
      </c>
      <c r="D154" s="1">
        <f>'PR-RAS'!E158</f>
        <v>32530.639999999999</v>
      </c>
      <c r="E154" s="1">
        <v>0</v>
      </c>
      <c r="F154" s="1">
        <v>0</v>
      </c>
      <c r="G154" s="2">
        <f t="shared" si="0"/>
        <v>13405.113359999999</v>
      </c>
      <c r="H154" s="2">
        <f t="shared" si="1"/>
        <v>0.52000000000043656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89025.21</v>
      </c>
      <c r="D155" s="1">
        <f>'PR-RAS'!E159</f>
        <v>106077.89</v>
      </c>
      <c r="E155" s="1">
        <v>0</v>
      </c>
      <c r="F155" s="1">
        <v>0</v>
      </c>
      <c r="G155" s="2">
        <f t="shared" si="0"/>
        <v>46381.872459999999</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88940.99</v>
      </c>
      <c r="D157" s="1">
        <f>'PR-RAS'!E161</f>
        <v>106077.89</v>
      </c>
      <c r="E157" s="1">
        <v>0</v>
      </c>
      <c r="F157" s="1">
        <v>0</v>
      </c>
      <c r="G157" s="2">
        <f t="shared" si="0"/>
        <v>46971.096120000002</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84.22</v>
      </c>
      <c r="D158" s="1">
        <f>'PR-RAS'!E162</f>
        <v>0</v>
      </c>
      <c r="E158" s="1">
        <v>0</v>
      </c>
      <c r="F158" s="1">
        <v>0</v>
      </c>
      <c r="G158" s="2">
        <f t="shared" si="0"/>
        <v>13.22254</v>
      </c>
      <c r="H158" s="2">
        <f t="shared" si="1"/>
        <v>0.21999999999999886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118780.42000000001</v>
      </c>
      <c r="D159" s="1">
        <f>'PR-RAS'!E163</f>
        <v>143238.85</v>
      </c>
      <c r="E159" s="1">
        <v>0</v>
      </c>
      <c r="F159" s="1">
        <v>0</v>
      </c>
      <c r="G159" s="2">
        <f t="shared" si="0"/>
        <v>64030.782959999997</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14393.880000000001</v>
      </c>
      <c r="D160" s="1">
        <f>'PR-RAS'!E164</f>
        <v>15269.329999999998</v>
      </c>
      <c r="E160" s="1">
        <v>0</v>
      </c>
      <c r="F160" s="1">
        <v>0</v>
      </c>
      <c r="G160" s="2">
        <f t="shared" si="0"/>
        <v>7144.2738599999993</v>
      </c>
      <c r="H160" s="2">
        <f t="shared" si="1"/>
        <v>0.44999999999708962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4055.65</v>
      </c>
      <c r="D161" s="1">
        <f>'PR-RAS'!E165</f>
        <v>6518.29</v>
      </c>
      <c r="E161" s="1">
        <v>0</v>
      </c>
      <c r="F161" s="1">
        <v>0</v>
      </c>
      <c r="G161" s="2">
        <f t="shared" si="0"/>
        <v>2734.7568000000001</v>
      </c>
      <c r="H161" s="2">
        <f t="shared" si="1"/>
        <v>0.63999999999987267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9569.84</v>
      </c>
      <c r="D162" s="1">
        <f>'PR-RAS'!E166</f>
        <v>8143.33</v>
      </c>
      <c r="E162" s="1">
        <v>0</v>
      </c>
      <c r="F162" s="1">
        <v>0</v>
      </c>
      <c r="G162" s="2">
        <f t="shared" si="0"/>
        <v>4162.8964999999998</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539.19000000000005</v>
      </c>
      <c r="D163" s="1">
        <f>'PR-RAS'!E167</f>
        <v>525.71</v>
      </c>
      <c r="E163" s="1">
        <v>0</v>
      </c>
      <c r="F163" s="1">
        <v>0</v>
      </c>
      <c r="G163" s="2">
        <f t="shared" si="0"/>
        <v>257.67882000000003</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229.2</v>
      </c>
      <c r="D164" s="1">
        <f>'PR-RAS'!E168</f>
        <v>82</v>
      </c>
      <c r="E164" s="1">
        <v>0</v>
      </c>
      <c r="F164" s="1">
        <v>0</v>
      </c>
      <c r="G164" s="2">
        <f t="shared" si="0"/>
        <v>64.0916</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89584.37000000001</v>
      </c>
      <c r="D165" s="1">
        <f>'PR-RAS'!E169</f>
        <v>80339.19</v>
      </c>
      <c r="E165" s="1">
        <v>0</v>
      </c>
      <c r="F165" s="1">
        <v>0</v>
      </c>
      <c r="G165" s="2">
        <f t="shared" si="0"/>
        <v>41043.091</v>
      </c>
      <c r="H165" s="2">
        <f t="shared" si="1"/>
        <v>0.56000000001222361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6022.99</v>
      </c>
      <c r="D166" s="1">
        <f>'PR-RAS'!E170</f>
        <v>3374.15</v>
      </c>
      <c r="E166" s="1">
        <v>0</v>
      </c>
      <c r="F166" s="1">
        <v>0</v>
      </c>
      <c r="G166" s="2">
        <f t="shared" si="0"/>
        <v>2107.2628500000001</v>
      </c>
      <c r="H166" s="2">
        <f t="shared" si="1"/>
        <v>0.16000000000030923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63891.33</v>
      </c>
      <c r="D167" s="1">
        <f>'PR-RAS'!E171</f>
        <v>45923.37</v>
      </c>
      <c r="E167" s="1">
        <v>0</v>
      </c>
      <c r="F167" s="1">
        <v>0</v>
      </c>
      <c r="G167" s="2">
        <f t="shared" si="0"/>
        <v>25852.519620000003</v>
      </c>
      <c r="H167" s="2">
        <f t="shared" si="1"/>
        <v>0.70000000000436557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16502.599999999999</v>
      </c>
      <c r="D168" s="1">
        <f>'PR-RAS'!E172</f>
        <v>16606.560000000001</v>
      </c>
      <c r="E168" s="1">
        <v>0</v>
      </c>
      <c r="F168" s="1">
        <v>0</v>
      </c>
      <c r="G168" s="2">
        <f t="shared" si="0"/>
        <v>8302.5252400000008</v>
      </c>
      <c r="H168" s="2">
        <f t="shared" si="1"/>
        <v>0.84000000000014552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3167.45</v>
      </c>
      <c r="D169" s="1">
        <f>'PR-RAS'!E173</f>
        <v>14435.11</v>
      </c>
      <c r="E169" s="1">
        <v>0</v>
      </c>
      <c r="F169" s="1">
        <v>0</v>
      </c>
      <c r="G169" s="2">
        <f t="shared" si="0"/>
        <v>5382.3285600000008</v>
      </c>
      <c r="H169" s="2">
        <f t="shared" si="1"/>
        <v>0.56000000000040018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11116.58</v>
      </c>
      <c r="D173" s="1">
        <f>'PR-RAS'!E177</f>
        <v>47446.740000000005</v>
      </c>
      <c r="E173" s="1">
        <v>0</v>
      </c>
      <c r="F173" s="1">
        <v>0</v>
      </c>
      <c r="G173" s="2">
        <f t="shared" si="0"/>
        <v>18233.730320000002</v>
      </c>
      <c r="H173" s="2">
        <f t="shared" si="1"/>
        <v>0.67999999999483407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2305.5300000000002</v>
      </c>
      <c r="D174" s="1">
        <f>'PR-RAS'!E178</f>
        <v>2314.12</v>
      </c>
      <c r="E174" s="1">
        <v>0</v>
      </c>
      <c r="F174" s="1">
        <v>0</v>
      </c>
      <c r="G174" s="2">
        <f t="shared" si="0"/>
        <v>1199.5422100000001</v>
      </c>
      <c r="H174" s="2">
        <f t="shared" si="1"/>
        <v>0.58999999999969077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3710.85</v>
      </c>
      <c r="D175" s="1">
        <f>'PR-RAS'!E179</f>
        <v>38792.050000000003</v>
      </c>
      <c r="E175" s="1">
        <v>0</v>
      </c>
      <c r="F175" s="1">
        <v>0</v>
      </c>
      <c r="G175" s="2">
        <f t="shared" si="0"/>
        <v>14145.321300000001</v>
      </c>
      <c r="H175" s="2">
        <f t="shared" si="1"/>
        <v>0.20000000000300133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3406.68</v>
      </c>
      <c r="D177" s="1">
        <f>'PR-RAS'!E181</f>
        <v>4287.45</v>
      </c>
      <c r="E177" s="1">
        <v>0</v>
      </c>
      <c r="F177" s="1">
        <v>0</v>
      </c>
      <c r="G177" s="2">
        <f t="shared" si="0"/>
        <v>2108.7580800000001</v>
      </c>
      <c r="H177" s="2">
        <f t="shared" si="1"/>
        <v>0.76999999999998181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136.96</v>
      </c>
      <c r="D179" s="1">
        <f>'PR-RAS'!E183</f>
        <v>87.6</v>
      </c>
      <c r="E179" s="1">
        <v>0</v>
      </c>
      <c r="F179" s="1">
        <v>0</v>
      </c>
      <c r="G179" s="2">
        <f t="shared" si="0"/>
        <v>55.564479999999989</v>
      </c>
      <c r="H179" s="2">
        <f t="shared" si="1"/>
        <v>0.43999999999999773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205.87</v>
      </c>
      <c r="D180" s="1">
        <f>'PR-RAS'!E184</f>
        <v>553.36</v>
      </c>
      <c r="E180" s="1">
        <v>0</v>
      </c>
      <c r="F180" s="1">
        <v>0</v>
      </c>
      <c r="G180" s="2">
        <f t="shared" si="0"/>
        <v>234.95361000000003</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1052.51</v>
      </c>
      <c r="D181" s="1">
        <f>'PR-RAS'!E185</f>
        <v>794.79</v>
      </c>
      <c r="E181" s="1">
        <v>0</v>
      </c>
      <c r="F181" s="1">
        <v>0</v>
      </c>
      <c r="G181" s="2">
        <f t="shared" si="0"/>
        <v>475.57620000000003</v>
      </c>
      <c r="H181" s="2">
        <f t="shared" si="1"/>
        <v>0.70000000000004547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234.46</v>
      </c>
      <c r="D182" s="1">
        <f>'PR-RAS'!E186</f>
        <v>553.65</v>
      </c>
      <c r="E182" s="1">
        <v>0</v>
      </c>
      <c r="F182" s="1">
        <v>0</v>
      </c>
      <c r="G182" s="2">
        <f t="shared" si="0"/>
        <v>242.85855999999998</v>
      </c>
      <c r="H182" s="2">
        <f t="shared" si="1"/>
        <v>0.8100000000000307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3685.5899999999997</v>
      </c>
      <c r="D184" s="1">
        <f>'PR-RAS'!E188</f>
        <v>183.59</v>
      </c>
      <c r="E184" s="1">
        <v>0</v>
      </c>
      <c r="F184" s="1">
        <v>0</v>
      </c>
      <c r="G184" s="2">
        <f t="shared" si="0"/>
        <v>741.65690999999993</v>
      </c>
      <c r="H184" s="2">
        <f t="shared" si="1"/>
        <v>0.82000000000030582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128.57</v>
      </c>
      <c r="D188" s="1">
        <f>'PR-RAS'!E192</f>
        <v>183.59</v>
      </c>
      <c r="E188" s="1">
        <v>0</v>
      </c>
      <c r="F188" s="1">
        <v>0</v>
      </c>
      <c r="G188" s="2">
        <f t="shared" si="0"/>
        <v>92.705250000000007</v>
      </c>
      <c r="H188" s="2">
        <f t="shared" si="1"/>
        <v>0.84000000000000341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99.55</v>
      </c>
      <c r="D189" s="1">
        <f>'PR-RAS'!E193</f>
        <v>0</v>
      </c>
      <c r="E189" s="1">
        <v>0</v>
      </c>
      <c r="F189" s="1">
        <v>0</v>
      </c>
      <c r="G189" s="2">
        <f t="shared" si="0"/>
        <v>18.715399999999999</v>
      </c>
      <c r="H189" s="2">
        <f t="shared" si="1"/>
        <v>0.45000000000000284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3457.47</v>
      </c>
      <c r="D190" s="1">
        <f>'PR-RAS'!E194</f>
        <v>0</v>
      </c>
      <c r="E190" s="1">
        <v>0</v>
      </c>
      <c r="F190" s="1">
        <v>0</v>
      </c>
      <c r="G190" s="2">
        <f t="shared" si="0"/>
        <v>653.46182999999996</v>
      </c>
      <c r="H190" s="2">
        <f t="shared" si="1"/>
        <v>0.46999999999979991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2607.0300000000002</v>
      </c>
      <c r="D192" s="1">
        <f>'PR-RAS'!E196</f>
        <v>397.15</v>
      </c>
      <c r="E192" s="1">
        <v>0</v>
      </c>
      <c r="F192" s="1">
        <v>0</v>
      </c>
      <c r="G192" s="2">
        <f t="shared" si="0"/>
        <v>649.65403000000003</v>
      </c>
      <c r="H192" s="2">
        <f t="shared" si="1"/>
        <v>0.18000000000017735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2607.0300000000002</v>
      </c>
      <c r="D206" s="1">
        <f>'PR-RAS'!E210</f>
        <v>397.15</v>
      </c>
      <c r="E206" s="1">
        <v>0</v>
      </c>
      <c r="F206" s="1">
        <v>0</v>
      </c>
      <c r="G206" s="2">
        <f t="shared" si="0"/>
        <v>697.27265</v>
      </c>
      <c r="H206" s="2">
        <f t="shared" si="1"/>
        <v>0.18000000000017735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390.44</v>
      </c>
      <c r="D207" s="1">
        <f>'PR-RAS'!E211</f>
        <v>397.15</v>
      </c>
      <c r="E207" s="1">
        <v>0</v>
      </c>
      <c r="F207" s="1">
        <v>0</v>
      </c>
      <c r="G207" s="2">
        <f t="shared" si="0"/>
        <v>244.05643999999998</v>
      </c>
      <c r="H207" s="2">
        <f t="shared" si="1"/>
        <v>0.58999999999997499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2216.59</v>
      </c>
      <c r="D209" s="1">
        <f>'PR-RAS'!E213</f>
        <v>0</v>
      </c>
      <c r="E209" s="1">
        <v>0</v>
      </c>
      <c r="F209" s="1">
        <v>0</v>
      </c>
      <c r="G209" s="2">
        <f t="shared" si="0"/>
        <v>461.05072000000001</v>
      </c>
      <c r="H209" s="2">
        <f t="shared" si="1"/>
        <v>0.40999999999985448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1040.6600000000001</v>
      </c>
      <c r="D259" s="1">
        <f>'PR-RAS'!E263</f>
        <v>0</v>
      </c>
      <c r="E259" s="1">
        <v>0</v>
      </c>
      <c r="F259" s="1">
        <v>0</v>
      </c>
      <c r="G259" s="2">
        <f t="shared" si="0"/>
        <v>268.49028000000004</v>
      </c>
      <c r="H259" s="2">
        <f t="shared" si="1"/>
        <v>0.33999999999991815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1040.6600000000001</v>
      </c>
      <c r="D260" s="1">
        <f>'PR-RAS'!E264</f>
        <v>0</v>
      </c>
      <c r="E260" s="1">
        <v>0</v>
      </c>
      <c r="F260" s="1">
        <v>0</v>
      </c>
      <c r="G260" s="2">
        <f t="shared" si="0"/>
        <v>269.53094000000004</v>
      </c>
      <c r="H260" s="2">
        <f t="shared" si="1"/>
        <v>0.33999999999991815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1040.6600000000001</v>
      </c>
      <c r="D262" s="1">
        <f>'PR-RAS'!E266</f>
        <v>0</v>
      </c>
      <c r="E262" s="1">
        <v>0</v>
      </c>
      <c r="F262" s="1">
        <v>0</v>
      </c>
      <c r="G262" s="2">
        <f t="shared" si="0"/>
        <v>271.61226000000005</v>
      </c>
      <c r="H262" s="2">
        <f t="shared" si="1"/>
        <v>0.33999999999991815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772126.42</v>
      </c>
      <c r="D285" s="1">
        <f>'PR-RAS'!E289</f>
        <v>923919.45000000007</v>
      </c>
      <c r="E285" s="1">
        <v>0</v>
      </c>
      <c r="F285" s="1">
        <v>0</v>
      </c>
      <c r="G285" s="2">
        <f t="shared" si="8"/>
        <v>744070.15087999997</v>
      </c>
      <c r="H285" s="2">
        <f t="shared" si="9"/>
        <v>0.87000000011175871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5066.0099999998929</v>
      </c>
      <c r="D286" s="1">
        <f>'PR-RAS'!E290</f>
        <v>4715.5299999999115</v>
      </c>
      <c r="E286" s="1">
        <v>0</v>
      </c>
      <c r="F286" s="1">
        <v>0</v>
      </c>
      <c r="G286" s="2">
        <f t="shared" si="8"/>
        <v>4131.6649499999185</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67167.37</v>
      </c>
      <c r="D288" s="1">
        <f>'PR-RAS'!E292</f>
        <v>59452.43</v>
      </c>
      <c r="E288" s="1">
        <v>0</v>
      </c>
      <c r="F288" s="1">
        <v>0</v>
      </c>
      <c r="G288" s="2">
        <f t="shared" si="8"/>
        <v>53402.730009999992</v>
      </c>
      <c r="H288" s="2">
        <f t="shared" si="9"/>
        <v>0.79999999999563443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4427.79</v>
      </c>
      <c r="D290" s="1">
        <f>'PR-RAS'!E294</f>
        <v>3640.47</v>
      </c>
      <c r="E290" s="1">
        <v>0</v>
      </c>
      <c r="F290" s="1">
        <v>0</v>
      </c>
      <c r="G290" s="2">
        <f t="shared" si="8"/>
        <v>3383.8229699999997</v>
      </c>
      <c r="H290" s="2">
        <f t="shared" si="9"/>
        <v>0.67999999999983629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4099.62</v>
      </c>
      <c r="D291" s="1">
        <f>'PR-RAS'!E295</f>
        <v>3312.3</v>
      </c>
      <c r="E291" s="1">
        <v>0</v>
      </c>
      <c r="F291" s="1">
        <v>0</v>
      </c>
      <c r="G291" s="2">
        <f t="shared" si="8"/>
        <v>3110.0237999999999</v>
      </c>
      <c r="H291" s="2">
        <f t="shared" si="9"/>
        <v>0.68000000000029104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87.54</v>
      </c>
      <c r="D293" s="1">
        <f>'PR-RAS'!E298</f>
        <v>87.54</v>
      </c>
      <c r="E293" s="1">
        <v>0</v>
      </c>
      <c r="F293" s="1">
        <v>0</v>
      </c>
      <c r="G293" s="2">
        <f t="shared" si="8"/>
        <v>76.685040000000001</v>
      </c>
      <c r="H293" s="2">
        <f t="shared" si="9"/>
        <v>0.91999999999998749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87.54</v>
      </c>
      <c r="D306" s="1">
        <f>'PR-RAS'!E311</f>
        <v>87.54</v>
      </c>
      <c r="E306" s="1">
        <v>0</v>
      </c>
      <c r="F306" s="1">
        <v>0</v>
      </c>
      <c r="G306" s="2">
        <f t="shared" si="8"/>
        <v>80.099099999999993</v>
      </c>
      <c r="H306" s="2">
        <f t="shared" si="9"/>
        <v>0.91999999999998749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87.54</v>
      </c>
      <c r="D307" s="1">
        <f>'PR-RAS'!E312</f>
        <v>87.54</v>
      </c>
      <c r="E307" s="1">
        <v>0</v>
      </c>
      <c r="F307" s="1">
        <v>0</v>
      </c>
      <c r="G307" s="2">
        <f t="shared" si="8"/>
        <v>80.361720000000005</v>
      </c>
      <c r="H307" s="2">
        <f t="shared" si="9"/>
        <v>0.91999999999998749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87.54</v>
      </c>
      <c r="D308" s="1">
        <f>'PR-RAS'!E313</f>
        <v>87.54</v>
      </c>
      <c r="E308" s="1">
        <v>0</v>
      </c>
      <c r="F308" s="1">
        <v>0</v>
      </c>
      <c r="G308" s="2">
        <f t="shared" si="8"/>
        <v>80.624340000000004</v>
      </c>
      <c r="H308" s="2">
        <f t="shared" si="9"/>
        <v>0.91999999999998749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2786.46</v>
      </c>
      <c r="D345" s="1">
        <f>'PR-RAS'!E350</f>
        <v>2862.98</v>
      </c>
      <c r="E345" s="1">
        <v>0</v>
      </c>
      <c r="F345" s="1">
        <v>0</v>
      </c>
      <c r="G345" s="2">
        <f t="shared" si="8"/>
        <v>2928.2724799999996</v>
      </c>
      <c r="H345" s="2">
        <f t="shared" si="9"/>
        <v>0.48000000000001819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2786.46</v>
      </c>
      <c r="D358" s="1">
        <f>'PR-RAS'!E363</f>
        <v>2862.98</v>
      </c>
      <c r="E358" s="1">
        <v>0</v>
      </c>
      <c r="F358" s="1">
        <v>0</v>
      </c>
      <c r="G358" s="2">
        <f t="shared" si="8"/>
        <v>3038.9339399999999</v>
      </c>
      <c r="H358" s="2">
        <f t="shared" si="9"/>
        <v>0.48000000000001819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2743.75</v>
      </c>
      <c r="D364" s="1">
        <f>'PR-RAS'!E369</f>
        <v>2862.98</v>
      </c>
      <c r="E364" s="1">
        <v>0</v>
      </c>
      <c r="F364" s="1">
        <v>0</v>
      </c>
      <c r="G364" s="2">
        <f t="shared" si="8"/>
        <v>3074.5047299999997</v>
      </c>
      <c r="H364" s="2">
        <f t="shared" si="9"/>
        <v>0.26999999999998181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461.13</v>
      </c>
      <c r="E365" s="1">
        <v>0</v>
      </c>
      <c r="F365" s="1">
        <v>0</v>
      </c>
      <c r="G365" s="2">
        <f t="shared" si="8"/>
        <v>335.70263999999997</v>
      </c>
      <c r="H365" s="2">
        <f t="shared" si="9"/>
        <v>0.12999999999999545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2743.75</v>
      </c>
      <c r="D371" s="1">
        <f>'PR-RAS'!E376</f>
        <v>2401.85</v>
      </c>
      <c r="E371" s="1">
        <v>0</v>
      </c>
      <c r="F371" s="1">
        <v>0</v>
      </c>
      <c r="G371" s="2">
        <f t="shared" si="8"/>
        <v>2792.5564999999997</v>
      </c>
      <c r="H371" s="2">
        <f t="shared" si="9"/>
        <v>0.40000000000009095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42.71</v>
      </c>
      <c r="D378" s="1">
        <f>'PR-RAS'!E383</f>
        <v>0</v>
      </c>
      <c r="E378" s="1">
        <v>0</v>
      </c>
      <c r="F378" s="1">
        <v>0</v>
      </c>
      <c r="G378" s="2">
        <f t="shared" si="8"/>
        <v>16.101670000000002</v>
      </c>
      <c r="H378" s="2">
        <f t="shared" si="9"/>
        <v>0.28999999999999915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42.71</v>
      </c>
      <c r="D379" s="1">
        <f>'PR-RAS'!E384</f>
        <v>0</v>
      </c>
      <c r="E379" s="1">
        <v>0</v>
      </c>
      <c r="F379" s="1">
        <v>0</v>
      </c>
      <c r="G379" s="2">
        <f t="shared" si="8"/>
        <v>16.144380000000002</v>
      </c>
      <c r="H379" s="2">
        <f t="shared" si="9"/>
        <v>0.28999999999999915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2698.92</v>
      </c>
      <c r="D403" s="1">
        <f>'PR-RAS'!E408</f>
        <v>2775.44</v>
      </c>
      <c r="E403" s="1">
        <v>0</v>
      </c>
      <c r="F403" s="1">
        <v>0</v>
      </c>
      <c r="G403" s="2">
        <f t="shared" si="8"/>
        <v>3316.4195999999997</v>
      </c>
      <c r="H403" s="2">
        <f t="shared" si="9"/>
        <v>0.51999999999998181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68598.880000000005</v>
      </c>
      <c r="D405" s="1">
        <f>'PR-RAS'!E410</f>
        <v>77414.37</v>
      </c>
      <c r="E405" s="1">
        <v>0</v>
      </c>
      <c r="F405" s="1">
        <v>0</v>
      </c>
      <c r="G405" s="2">
        <f t="shared" si="8"/>
        <v>90264.758480000004</v>
      </c>
      <c r="H405" s="2">
        <f t="shared" si="9"/>
        <v>0.48999999999068677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1541.94</v>
      </c>
      <c r="D406" s="1">
        <f>'PR-RAS'!E411</f>
        <v>1041.78</v>
      </c>
      <c r="E406" s="1">
        <v>0</v>
      </c>
      <c r="F406" s="1">
        <v>0</v>
      </c>
      <c r="G406" s="2">
        <f t="shared" si="8"/>
        <v>1468.3275000000001</v>
      </c>
      <c r="H406" s="2">
        <f t="shared" si="9"/>
        <v>0.27999999999997272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777279.97</v>
      </c>
      <c r="D407" s="1">
        <f>'PR-RAS'!E412</f>
        <v>928722.52</v>
      </c>
      <c r="E407" s="1">
        <v>0</v>
      </c>
      <c r="F407" s="1">
        <v>0</v>
      </c>
      <c r="G407" s="2">
        <f t="shared" si="8"/>
        <v>1069698.35406</v>
      </c>
      <c r="H407" s="2">
        <f t="shared" si="9"/>
        <v>0.51000000000931323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774912.88</v>
      </c>
      <c r="D408" s="1">
        <f>'PR-RAS'!E413</f>
        <v>926782.43</v>
      </c>
      <c r="E408" s="1">
        <v>0</v>
      </c>
      <c r="F408" s="1">
        <v>0</v>
      </c>
      <c r="G408" s="2">
        <f t="shared" si="8"/>
        <v>1069790.4401799999</v>
      </c>
      <c r="H408" s="2">
        <f t="shared" si="9"/>
        <v>0.55000000004656613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2367.0899999999674</v>
      </c>
      <c r="D409" s="1">
        <f>'PR-RAS'!E414</f>
        <v>1940.0899999999674</v>
      </c>
      <c r="E409" s="1">
        <v>0</v>
      </c>
      <c r="F409" s="1">
        <v>0</v>
      </c>
      <c r="G409" s="2">
        <f t="shared" si="8"/>
        <v>2548.88615999996</v>
      </c>
      <c r="H409" s="2">
        <f t="shared" si="9"/>
        <v>0.17999999993480742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1431.5100000000093</v>
      </c>
      <c r="D412" s="1">
        <f>'PR-RAS'!E417</f>
        <v>17961.939999999995</v>
      </c>
      <c r="E412" s="1">
        <v>0</v>
      </c>
      <c r="F412" s="1">
        <v>0</v>
      </c>
      <c r="G412" s="2">
        <f t="shared" si="8"/>
        <v>15353.065289999999</v>
      </c>
      <c r="H412" s="2">
        <f t="shared" si="9"/>
        <v>0.54999999999563443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5969.73</v>
      </c>
      <c r="D413" s="1">
        <f>'PR-RAS'!E418</f>
        <v>4682.25</v>
      </c>
      <c r="E413" s="1">
        <v>0</v>
      </c>
      <c r="F413" s="1">
        <v>0</v>
      </c>
      <c r="G413" s="2">
        <f t="shared" si="8"/>
        <v>6317.7027599999992</v>
      </c>
      <c r="H413" s="2">
        <f t="shared" si="9"/>
        <v>0.52000000000043656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777279.97</v>
      </c>
      <c r="D633" s="1">
        <f>'PR-RAS'!E639</f>
        <v>928722.52</v>
      </c>
      <c r="E633" s="1">
        <v>0</v>
      </c>
      <c r="F633" s="1">
        <v>0</v>
      </c>
      <c r="G633" s="2">
        <f t="shared" si="10"/>
        <v>1665146.2063199999</v>
      </c>
      <c r="H633" s="2">
        <f t="shared" si="11"/>
        <v>0.51000000000931323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774912.88</v>
      </c>
      <c r="D634" s="1">
        <f>'PR-RAS'!E640</f>
        <v>926782.43</v>
      </c>
      <c r="E634" s="1">
        <v>0</v>
      </c>
      <c r="F634" s="1">
        <v>0</v>
      </c>
      <c r="G634" s="2">
        <f t="shared" si="10"/>
        <v>1663826.4094200002</v>
      </c>
      <c r="H634" s="2">
        <f t="shared" si="11"/>
        <v>0.55000000004656613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2367.0899999999674</v>
      </c>
      <c r="D635" s="1">
        <f>'PR-RAS'!E641</f>
        <v>1940.0899999999674</v>
      </c>
      <c r="E635" s="1">
        <v>0</v>
      </c>
      <c r="F635" s="1">
        <v>0</v>
      </c>
      <c r="G635" s="2">
        <f t="shared" si="10"/>
        <v>3960.7691799999379</v>
      </c>
      <c r="H635" s="2">
        <f t="shared" si="11"/>
        <v>0.17999999993480742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1431.5100000000093</v>
      </c>
      <c r="D638" s="1">
        <f>'PR-RAS'!E644</f>
        <v>17961.939999999995</v>
      </c>
      <c r="E638" s="1">
        <v>0</v>
      </c>
      <c r="F638" s="1">
        <v>0</v>
      </c>
      <c r="G638" s="2">
        <f t="shared" si="10"/>
        <v>23795.383430000002</v>
      </c>
      <c r="H638" s="2">
        <f t="shared" si="11"/>
        <v>0.54999999999563443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935.57999999995809</v>
      </c>
      <c r="D639" s="1">
        <f>'PR-RAS'!E645</f>
        <v>0</v>
      </c>
      <c r="E639" s="1">
        <v>0</v>
      </c>
      <c r="F639" s="1">
        <v>0</v>
      </c>
      <c r="G639" s="2">
        <f t="shared" si="10"/>
        <v>596.90003999997327</v>
      </c>
      <c r="H639" s="2">
        <f t="shared" si="11"/>
        <v>0.42000000004190952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16021.850000000028</v>
      </c>
      <c r="E640" s="1">
        <v>0</v>
      </c>
      <c r="F640" s="1">
        <v>0</v>
      </c>
      <c r="G640" s="2">
        <f t="shared" si="10"/>
        <v>20475.924300000035</v>
      </c>
      <c r="H640" s="2">
        <f t="shared" si="11"/>
        <v>0.14999999997235136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12494.54</v>
      </c>
      <c r="D642" s="1">
        <f>'PR-RAS'!E649</f>
        <v>19161.009999999998</v>
      </c>
      <c r="E642" s="1">
        <v>0</v>
      </c>
      <c r="F642" s="1">
        <v>0</v>
      </c>
      <c r="G642" s="2">
        <f t="shared" si="10"/>
        <v>32573.414959999998</v>
      </c>
      <c r="H642" s="2">
        <f t="shared" si="11"/>
        <v>0.46999999999752617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72662.929999999993</v>
      </c>
      <c r="D643" s="1">
        <f>'PR-RAS'!E650</f>
        <v>61679.93</v>
      </c>
      <c r="E643" s="1">
        <v>0</v>
      </c>
      <c r="F643" s="1">
        <v>0</v>
      </c>
      <c r="G643" s="2">
        <f t="shared" si="10"/>
        <v>125846.63118</v>
      </c>
      <c r="H643" s="2">
        <f t="shared" si="11"/>
        <v>0.14000000000669388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69998.63</v>
      </c>
      <c r="D644" s="1">
        <f>'PR-RAS'!E651</f>
        <v>53407.37</v>
      </c>
      <c r="E644" s="1">
        <v>0</v>
      </c>
      <c r="F644" s="1">
        <v>0</v>
      </c>
      <c r="G644" s="2">
        <f t="shared" si="10"/>
        <v>113690.99691</v>
      </c>
      <c r="H644" s="2">
        <f t="shared" si="11"/>
        <v>0.73999999999796273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15158.839999999997</v>
      </c>
      <c r="D645" s="1">
        <f>'PR-RAS'!E652</f>
        <v>27433.57</v>
      </c>
      <c r="E645" s="1">
        <v>0</v>
      </c>
      <c r="F645" s="1">
        <v>0</v>
      </c>
      <c r="G645" s="2">
        <f t="shared" si="10"/>
        <v>45096.731119999997</v>
      </c>
      <c r="H645" s="2">
        <f t="shared" si="11"/>
        <v>0.5900000000037835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64</v>
      </c>
      <c r="E647" s="1">
        <v>0</v>
      </c>
      <c r="F647" s="1">
        <v>0</v>
      </c>
      <c r="G647" s="2">
        <f t="shared" si="10"/>
        <v>124.03200000000001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64</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698457.19</v>
      </c>
      <c r="D668" s="1">
        <f>'PR-RAS'!E675</f>
        <v>818350.4</v>
      </c>
      <c r="E668" s="1">
        <v>0</v>
      </c>
      <c r="F668" s="1">
        <v>0</v>
      </c>
      <c r="G668" s="2">
        <f t="shared" si="10"/>
        <v>1557550.3793300001</v>
      </c>
      <c r="H668" s="2">
        <f t="shared" si="11"/>
        <v>0.58999999996740371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626.17999999999995</v>
      </c>
      <c r="D669" s="1">
        <f>'PR-RAS'!E676</f>
        <v>520</v>
      </c>
      <c r="E669" s="1">
        <v>0</v>
      </c>
      <c r="F669" s="1">
        <v>0</v>
      </c>
      <c r="G669" s="2">
        <f t="shared" si="10"/>
        <v>1113.0082399999999</v>
      </c>
      <c r="H669" s="2">
        <f t="shared" si="11"/>
        <v>0.17999999999994998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62.19</v>
      </c>
      <c r="D670" s="1">
        <f>'PR-RAS'!E677</f>
        <v>23.89</v>
      </c>
      <c r="E670" s="1">
        <v>0</v>
      </c>
      <c r="F670" s="1">
        <v>0</v>
      </c>
      <c r="G670" s="2">
        <f t="shared" si="10"/>
        <v>73.569929999999999</v>
      </c>
      <c r="H670" s="2">
        <f t="shared" si="11"/>
        <v>0.29999999999999716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51.4</v>
      </c>
      <c r="D705" s="1">
        <f>'PR-RAS'!E712</f>
        <v>0</v>
      </c>
      <c r="E705" s="1">
        <v>0</v>
      </c>
      <c r="F705" s="1">
        <v>0</v>
      </c>
      <c r="G705" s="2">
        <f t="shared" si="10"/>
        <v>36.185599999999994</v>
      </c>
      <c r="H705" s="2">
        <f t="shared" si="11"/>
        <v>0.39999999999999858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3278</v>
      </c>
      <c r="D710" s="1">
        <f>'PR-RAS'!E717</f>
        <v>3168.36</v>
      </c>
      <c r="E710" s="1">
        <v>0</v>
      </c>
      <c r="F710" s="1">
        <v>0</v>
      </c>
      <c r="G710" s="2">
        <f t="shared" si="10"/>
        <v>6816.8364800000008</v>
      </c>
      <c r="H710" s="2">
        <f t="shared" si="11"/>
        <v>0.36000000000012733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9569.84</v>
      </c>
      <c r="D711" s="1">
        <f>'PR-RAS'!E718</f>
        <v>8143.33</v>
      </c>
      <c r="E711" s="1">
        <v>0</v>
      </c>
      <c r="F711" s="1">
        <v>0</v>
      </c>
      <c r="G711" s="2">
        <f t="shared" si="10"/>
        <v>18358.114999999998</v>
      </c>
      <c r="H711" s="2">
        <f t="shared" si="11"/>
        <v>0.48999999999978172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136.96</v>
      </c>
      <c r="D713" s="1">
        <f>'PR-RAS'!E720</f>
        <v>87.6</v>
      </c>
      <c r="E713" s="1">
        <v>0</v>
      </c>
      <c r="F713" s="1">
        <v>0</v>
      </c>
      <c r="G713" s="2">
        <f t="shared" si="10"/>
        <v>222.25791999999996</v>
      </c>
      <c r="H713" s="2">
        <f t="shared" si="11"/>
        <v>0.43999999999999773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205.87</v>
      </c>
      <c r="D715" s="1">
        <f>'PR-RAS'!E722</f>
        <v>553.36</v>
      </c>
      <c r="E715" s="1">
        <v>0</v>
      </c>
      <c r="F715" s="1">
        <v>0</v>
      </c>
      <c r="G715" s="2">
        <f t="shared" si="10"/>
        <v>937.1892600000001</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234.46</v>
      </c>
      <c r="D717" s="1">
        <f>'PR-RAS'!E724</f>
        <v>553.65</v>
      </c>
      <c r="E717" s="1">
        <v>0</v>
      </c>
      <c r="F717" s="1">
        <v>0</v>
      </c>
      <c r="G717" s="2">
        <f t="shared" si="10"/>
        <v>960.70015999999998</v>
      </c>
      <c r="H717" s="2">
        <f t="shared" si="11"/>
        <v>0.8100000000000307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185092.93</v>
      </c>
      <c r="D1480" s="6"/>
      <c r="E1480" s="6">
        <v>0</v>
      </c>
      <c r="F1480" s="6">
        <v>0</v>
      </c>
      <c r="G1480" s="7">
        <f t="shared" ref="G1480:G1580" si="34">B1480/1000*C1480</f>
        <v>185.09293</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934000.18</v>
      </c>
      <c r="D1481" s="1">
        <v>0</v>
      </c>
      <c r="E1481" s="1">
        <v>0</v>
      </c>
      <c r="F1481" s="1">
        <v>0</v>
      </c>
      <c r="G1481" s="2">
        <f t="shared" si="34"/>
        <v>1868.0003600000002</v>
      </c>
      <c r="H1481" s="2">
        <f t="shared" si="35"/>
        <v>0.18000000005122274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931137.20000000007</v>
      </c>
      <c r="D1483" s="1">
        <v>0</v>
      </c>
      <c r="E1483" s="1">
        <v>0</v>
      </c>
      <c r="F1483" s="1">
        <v>0</v>
      </c>
      <c r="G1483" s="2">
        <f t="shared" si="34"/>
        <v>3724.5488000000005</v>
      </c>
      <c r="H1483" s="2">
        <f t="shared" si="35"/>
        <v>0.20000000006984919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784882.77</v>
      </c>
      <c r="D1484" s="1">
        <v>0</v>
      </c>
      <c r="E1484" s="1">
        <v>0</v>
      </c>
      <c r="F1484" s="1">
        <v>0</v>
      </c>
      <c r="G1484" s="2">
        <f t="shared" si="34"/>
        <v>3924.4138500000004</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141492.57</v>
      </c>
      <c r="D1485" s="1">
        <v>0</v>
      </c>
      <c r="E1485" s="1">
        <v>0</v>
      </c>
      <c r="F1485" s="1">
        <v>0</v>
      </c>
      <c r="G1485" s="2">
        <f t="shared" si="34"/>
        <v>848.95542</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4761.8599999999997</v>
      </c>
      <c r="D1491" s="1">
        <v>0</v>
      </c>
      <c r="E1491" s="1">
        <v>0</v>
      </c>
      <c r="F1491" s="1">
        <v>0</v>
      </c>
      <c r="G1491" s="2">
        <f t="shared" si="34"/>
        <v>57.142319999999998</v>
      </c>
      <c r="H1491" s="2">
        <f t="shared" si="35"/>
        <v>0.14000000000032742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2862.98</v>
      </c>
      <c r="D1492" s="1">
        <v>0</v>
      </c>
      <c r="E1492" s="1">
        <v>0</v>
      </c>
      <c r="F1492" s="1">
        <v>0</v>
      </c>
      <c r="G1492" s="2">
        <f t="shared" si="34"/>
        <v>37.218739999999997</v>
      </c>
      <c r="H1492" s="2">
        <f t="shared" si="35"/>
        <v>1.999999999998181E-2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942391.02000000014</v>
      </c>
      <c r="D1499" s="1">
        <v>0</v>
      </c>
      <c r="E1499" s="1">
        <v>0</v>
      </c>
      <c r="F1499" s="1">
        <v>0</v>
      </c>
      <c r="G1499" s="2">
        <f t="shared" si="34"/>
        <v>18847.820400000004</v>
      </c>
      <c r="H1499" s="2">
        <f t="shared" si="35"/>
        <v>2.0000000135041773E-2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938209.21000000008</v>
      </c>
      <c r="D1501" s="1">
        <v>0</v>
      </c>
      <c r="E1501" s="1">
        <v>0</v>
      </c>
      <c r="F1501" s="1">
        <v>0</v>
      </c>
      <c r="G1501" s="2">
        <f t="shared" si="34"/>
        <v>20640.602620000001</v>
      </c>
      <c r="H1501" s="2">
        <f t="shared" si="35"/>
        <v>0.21000000007916242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789745.24</v>
      </c>
      <c r="D1502" s="1">
        <v>0</v>
      </c>
      <c r="E1502" s="1">
        <v>0</v>
      </c>
      <c r="F1502" s="1">
        <v>0</v>
      </c>
      <c r="G1502" s="2">
        <f t="shared" si="34"/>
        <v>18164.140520000001</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128978.8</v>
      </c>
      <c r="D1503" s="1">
        <v>0</v>
      </c>
      <c r="E1503" s="1">
        <v>0</v>
      </c>
      <c r="F1503" s="1">
        <v>0</v>
      </c>
      <c r="G1503" s="2">
        <f t="shared" si="34"/>
        <v>3095.4911999999999</v>
      </c>
      <c r="H1503" s="2">
        <f t="shared" si="35"/>
        <v>0.19999999999708962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19485.169999999998</v>
      </c>
      <c r="D1509" s="1">
        <v>0</v>
      </c>
      <c r="E1509" s="1">
        <v>0</v>
      </c>
      <c r="F1509" s="1">
        <v>0</v>
      </c>
      <c r="G1509" s="2">
        <f t="shared" si="34"/>
        <v>584.55509999999992</v>
      </c>
      <c r="H1509" s="2">
        <f t="shared" si="35"/>
        <v>0.16999999999825377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4181.8100000000004</v>
      </c>
      <c r="D1510" s="1">
        <v>0</v>
      </c>
      <c r="E1510" s="1">
        <v>0</v>
      </c>
      <c r="F1510" s="1">
        <v>0</v>
      </c>
      <c r="G1510" s="2">
        <f t="shared" si="34"/>
        <v>129.63611</v>
      </c>
      <c r="H1510" s="2">
        <f t="shared" si="35"/>
        <v>0.18999999999959982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176702.08999999997</v>
      </c>
      <c r="D1517" s="1">
        <v>0</v>
      </c>
      <c r="E1517" s="1">
        <v>0</v>
      </c>
      <c r="F1517" s="1">
        <v>0</v>
      </c>
      <c r="G1517" s="2">
        <f t="shared" si="34"/>
        <v>6714.6794199999986</v>
      </c>
      <c r="H1517" s="2">
        <f t="shared" si="35"/>
        <v>8.999999996740371E-2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176702.09</v>
      </c>
      <c r="D1576" s="1">
        <v>0</v>
      </c>
      <c r="E1576" s="1">
        <v>0</v>
      </c>
      <c r="F1576" s="1">
        <v>0</v>
      </c>
      <c r="G1576" s="2">
        <f t="shared" si="34"/>
        <v>17140.102729999999</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176702.09</v>
      </c>
      <c r="D1578" s="1">
        <v>0</v>
      </c>
      <c r="E1578" s="1">
        <v>0</v>
      </c>
      <c r="F1578" s="1">
        <v>0</v>
      </c>
      <c r="G1578" s="2">
        <f t="shared" si="34"/>
        <v>17493.50691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13375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777192.42999999993</v>
      </c>
      <c r="I16" s="170">
        <f>'PR-RAS'!E6</f>
        <v>928634.98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772126.42</v>
      </c>
      <c r="I17" s="170">
        <f>'PR-RAS'!E151</f>
        <v>923919.45000000007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935.57999999995809</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16021.850000000028</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185092.93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176702.08999999997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176702.09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110" zoomScaleNormal="11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777192.42999999993</v>
      </c>
      <c r="E6" s="51">
        <f>E7+E44+E50+E82+E106+E124+E133+E139</f>
        <v>928634.98</v>
      </c>
      <c r="F6" s="52">
        <f t="shared" ref="F6:F131" si="0">IF(D6&lt;&gt;0,IF(E6/D6&gt;=100,"&gt;&gt;100",E6/D6*100),"-")</f>
        <v>119.48584985574293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699145.55999999994</v>
      </c>
      <c r="E50" s="51">
        <f>E51+E54+E59+E62+E65+E68+E71+E74+E77</f>
        <v>818894.29</v>
      </c>
      <c r="F50" s="52">
        <f t="shared" si="0"/>
        <v>117.12786819385653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699145.55999999994</v>
      </c>
      <c r="E68" s="51">
        <f t="shared" si="15"/>
        <v>818894.29</v>
      </c>
      <c r="F68" s="52">
        <f t="shared" si="0"/>
        <v>117.12786819385653</v>
      </c>
    </row>
    <row r="69" spans="1:6" ht="12.75" customHeight="1" x14ac:dyDescent="0.2">
      <c r="A69" s="53" t="s">
        <v>183</v>
      </c>
      <c r="B69" s="85" t="s">
        <v>184</v>
      </c>
      <c r="C69" s="50" t="s">
        <v>183</v>
      </c>
      <c r="D69" s="242">
        <v>699083.37</v>
      </c>
      <c r="E69" s="242">
        <v>818870.4</v>
      </c>
      <c r="F69" s="52">
        <f t="shared" si="0"/>
        <v>117.13487048046932</v>
      </c>
    </row>
    <row r="70" spans="1:6" ht="24" x14ac:dyDescent="0.2">
      <c r="A70" s="53" t="s">
        <v>185</v>
      </c>
      <c r="B70" s="85" t="s">
        <v>186</v>
      </c>
      <c r="C70" s="50" t="s">
        <v>185</v>
      </c>
      <c r="D70" s="242">
        <v>62.19</v>
      </c>
      <c r="E70" s="242">
        <v>23.89</v>
      </c>
      <c r="F70" s="52">
        <f t="shared" si="0"/>
        <v>38.414536099051297</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0.03</v>
      </c>
      <c r="F82" s="52" t="str">
        <f t="shared" si="0"/>
        <v>-</v>
      </c>
    </row>
    <row r="83" spans="1:6" ht="12.75" customHeight="1" x14ac:dyDescent="0.2">
      <c r="A83" s="53">
        <v>641</v>
      </c>
      <c r="B83" s="85" t="s">
        <v>211</v>
      </c>
      <c r="C83" s="50" t="s">
        <v>212</v>
      </c>
      <c r="D83" s="51">
        <f t="shared" ref="D83:E83" si="20">SUM(D84:D90)</f>
        <v>0</v>
      </c>
      <c r="E83" s="51">
        <f t="shared" si="20"/>
        <v>0.03</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0.03</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51.4</v>
      </c>
      <c r="E106" s="51">
        <f t="shared" si="23"/>
        <v>0</v>
      </c>
      <c r="F106" s="52">
        <f t="shared" si="0"/>
        <v>0</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51.4</v>
      </c>
      <c r="E112" s="51">
        <f t="shared" si="25"/>
        <v>0</v>
      </c>
      <c r="F112" s="52">
        <f t="shared" si="0"/>
        <v>0</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51.4</v>
      </c>
      <c r="E117" s="242"/>
      <c r="F117" s="52">
        <f t="shared" si="0"/>
        <v>0</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1079.74</v>
      </c>
      <c r="E124" s="51">
        <f t="shared" si="27"/>
        <v>1976.45</v>
      </c>
      <c r="F124" s="52">
        <f t="shared" si="0"/>
        <v>183.04869690851501</v>
      </c>
    </row>
    <row r="125" spans="1:6" ht="12.75" customHeight="1" x14ac:dyDescent="0.2">
      <c r="A125" s="53">
        <v>661</v>
      </c>
      <c r="B125" s="86" t="s">
        <v>295</v>
      </c>
      <c r="C125" s="50" t="s">
        <v>296</v>
      </c>
      <c r="D125" s="51">
        <f t="shared" ref="D125:E125" si="28">SUM(D126:D127)</f>
        <v>1079.74</v>
      </c>
      <c r="E125" s="51">
        <f t="shared" si="28"/>
        <v>1976.45</v>
      </c>
      <c r="F125" s="52">
        <f t="shared" si="0"/>
        <v>183.04869690851501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1079.74</v>
      </c>
      <c r="E127" s="242">
        <v>1976.45</v>
      </c>
      <c r="F127" s="52">
        <f t="shared" si="0"/>
        <v>183.04869690851501</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76915.73</v>
      </c>
      <c r="E133" s="51">
        <f t="shared" si="30"/>
        <v>107764.21</v>
      </c>
      <c r="F133" s="52">
        <f t="shared" ref="F133:F223" si="31">IF(D133&lt;&gt;0,IF(E133/D133&gt;=100,"&gt;&gt;100",E133/D133*100),"-")</f>
        <v>140.1068546056834</v>
      </c>
    </row>
    <row r="134" spans="1:6" ht="24" x14ac:dyDescent="0.2">
      <c r="A134" s="53">
        <v>671</v>
      </c>
      <c r="B134" s="232" t="s">
        <v>313</v>
      </c>
      <c r="C134" s="50" t="s">
        <v>314</v>
      </c>
      <c r="D134" s="51">
        <f t="shared" ref="D134:E134" si="32">SUM(D135:D137)</f>
        <v>76915.73</v>
      </c>
      <c r="E134" s="51">
        <f t="shared" si="32"/>
        <v>107764.21</v>
      </c>
      <c r="F134" s="52">
        <f t="shared" si="31"/>
        <v>140.1068546056834</v>
      </c>
    </row>
    <row r="135" spans="1:6" ht="12.75" customHeight="1" x14ac:dyDescent="0.2">
      <c r="A135" s="53">
        <v>6711</v>
      </c>
      <c r="B135" s="85" t="s">
        <v>315</v>
      </c>
      <c r="C135" s="50" t="s">
        <v>316</v>
      </c>
      <c r="D135" s="242">
        <v>74171.98</v>
      </c>
      <c r="E135" s="242">
        <v>103892</v>
      </c>
      <c r="F135" s="52">
        <f t="shared" si="31"/>
        <v>140.06906651271817</v>
      </c>
    </row>
    <row r="136" spans="1:6" ht="24" x14ac:dyDescent="0.2">
      <c r="A136" s="53">
        <v>6712</v>
      </c>
      <c r="B136" s="232" t="s">
        <v>317</v>
      </c>
      <c r="C136" s="50" t="s">
        <v>318</v>
      </c>
      <c r="D136" s="242">
        <v>2743.75</v>
      </c>
      <c r="E136" s="242">
        <v>3872.21</v>
      </c>
      <c r="F136" s="52">
        <f t="shared" si="31"/>
        <v>141.12838268792711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772126.42</v>
      </c>
      <c r="E151" s="51">
        <f t="shared" si="35"/>
        <v>923919.45000000007</v>
      </c>
      <c r="F151" s="52">
        <f t="shared" si="31"/>
        <v>119.65909028213282</v>
      </c>
    </row>
    <row r="152" spans="1:6" ht="12.75" customHeight="1" x14ac:dyDescent="0.2">
      <c r="A152" s="53">
        <v>31</v>
      </c>
      <c r="B152" s="85" t="s">
        <v>348</v>
      </c>
      <c r="C152" s="50" t="s">
        <v>34</v>
      </c>
      <c r="D152" s="51">
        <f t="shared" ref="D152:E152" si="36">D153+D158+D159</f>
        <v>649698.30999999994</v>
      </c>
      <c r="E152" s="51">
        <f t="shared" si="36"/>
        <v>780283.45000000007</v>
      </c>
      <c r="F152" s="52">
        <f t="shared" si="31"/>
        <v>120.09935042004345</v>
      </c>
    </row>
    <row r="153" spans="1:6" ht="12.75" customHeight="1" x14ac:dyDescent="0.2">
      <c r="A153" s="53">
        <v>311</v>
      </c>
      <c r="B153" s="85" t="s">
        <v>349</v>
      </c>
      <c r="C153" s="50" t="s">
        <v>350</v>
      </c>
      <c r="D153" s="51">
        <f t="shared" ref="D153:E153" si="37">SUM(D154:D157)</f>
        <v>538119.26</v>
      </c>
      <c r="E153" s="51">
        <f t="shared" si="37"/>
        <v>641674.92000000004</v>
      </c>
      <c r="F153" s="52">
        <f t="shared" si="31"/>
        <v>119.24399806838358</v>
      </c>
    </row>
    <row r="154" spans="1:6" ht="12.75" customHeight="1" x14ac:dyDescent="0.2">
      <c r="A154" s="53">
        <v>3111</v>
      </c>
      <c r="B154" s="85" t="s">
        <v>351</v>
      </c>
      <c r="C154" s="50" t="s">
        <v>352</v>
      </c>
      <c r="D154" s="242">
        <v>538119.26</v>
      </c>
      <c r="E154" s="242">
        <v>641674.92000000004</v>
      </c>
      <c r="F154" s="52">
        <f t="shared" si="31"/>
        <v>119.24399806838358</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22553.84</v>
      </c>
      <c r="E158" s="242">
        <v>32530.639999999999</v>
      </c>
      <c r="F158" s="52">
        <f t="shared" si="31"/>
        <v>144.23548273819446</v>
      </c>
    </row>
    <row r="159" spans="1:6" ht="12.75" customHeight="1" x14ac:dyDescent="0.2">
      <c r="A159" s="53">
        <v>313</v>
      </c>
      <c r="B159" s="85" t="s">
        <v>361</v>
      </c>
      <c r="C159" s="50" t="s">
        <v>362</v>
      </c>
      <c r="D159" s="51">
        <f t="shared" ref="D159:E159" si="38">SUM(D160:D162)</f>
        <v>89025.21</v>
      </c>
      <c r="E159" s="51">
        <f t="shared" si="38"/>
        <v>106077.89</v>
      </c>
      <c r="F159" s="52">
        <f t="shared" si="31"/>
        <v>119.15488882306482</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88940.99</v>
      </c>
      <c r="E161" s="242">
        <v>106077.89</v>
      </c>
      <c r="F161" s="52">
        <f t="shared" si="31"/>
        <v>119.26771896737375</v>
      </c>
    </row>
    <row r="162" spans="1:6" ht="12.75" customHeight="1" x14ac:dyDescent="0.2">
      <c r="A162" s="53">
        <v>3133</v>
      </c>
      <c r="B162" s="85" t="s">
        <v>366</v>
      </c>
      <c r="C162" s="50" t="s">
        <v>367</v>
      </c>
      <c r="D162" s="242">
        <v>84.22</v>
      </c>
      <c r="E162" s="242"/>
      <c r="F162" s="52">
        <f t="shared" si="31"/>
        <v>0</v>
      </c>
    </row>
    <row r="163" spans="1:6" ht="12.75" customHeight="1" x14ac:dyDescent="0.2">
      <c r="A163" s="53">
        <v>32</v>
      </c>
      <c r="B163" s="85" t="s">
        <v>368</v>
      </c>
      <c r="C163" s="50" t="s">
        <v>369</v>
      </c>
      <c r="D163" s="51">
        <f t="shared" ref="D163:E163" si="39">D164+D169+D177+D187+D188</f>
        <v>118780.42000000001</v>
      </c>
      <c r="E163" s="51">
        <f t="shared" si="39"/>
        <v>143238.85</v>
      </c>
      <c r="F163" s="52">
        <f t="shared" si="31"/>
        <v>120.5912977913363</v>
      </c>
    </row>
    <row r="164" spans="1:6" ht="12.75" customHeight="1" x14ac:dyDescent="0.2">
      <c r="A164" s="53">
        <v>321</v>
      </c>
      <c r="B164" s="85" t="s">
        <v>370</v>
      </c>
      <c r="C164" s="50" t="s">
        <v>371</v>
      </c>
      <c r="D164" s="51">
        <f t="shared" ref="D164:E164" si="40">SUM(D165:D168)</f>
        <v>14393.880000000001</v>
      </c>
      <c r="E164" s="51">
        <f t="shared" si="40"/>
        <v>15269.329999999998</v>
      </c>
      <c r="F164" s="52">
        <f t="shared" si="31"/>
        <v>106.08209878087074</v>
      </c>
    </row>
    <row r="165" spans="1:6" ht="12.75" customHeight="1" x14ac:dyDescent="0.2">
      <c r="A165" s="53">
        <v>3211</v>
      </c>
      <c r="B165" s="85" t="s">
        <v>372</v>
      </c>
      <c r="C165" s="50" t="s">
        <v>373</v>
      </c>
      <c r="D165" s="242">
        <v>4055.65</v>
      </c>
      <c r="E165" s="242">
        <v>6518.29</v>
      </c>
      <c r="F165" s="52">
        <f t="shared" si="31"/>
        <v>160.72121608126935</v>
      </c>
    </row>
    <row r="166" spans="1:6" ht="12.75" customHeight="1" x14ac:dyDescent="0.2">
      <c r="A166" s="53">
        <v>3212</v>
      </c>
      <c r="B166" s="85" t="s">
        <v>374</v>
      </c>
      <c r="C166" s="50" t="s">
        <v>375</v>
      </c>
      <c r="D166" s="242">
        <v>9569.84</v>
      </c>
      <c r="E166" s="242">
        <v>8143.33</v>
      </c>
      <c r="F166" s="52">
        <f t="shared" si="31"/>
        <v>85.093690176638276</v>
      </c>
    </row>
    <row r="167" spans="1:6" ht="12.75" customHeight="1" x14ac:dyDescent="0.2">
      <c r="A167" s="53">
        <v>3213</v>
      </c>
      <c r="B167" s="85" t="s">
        <v>376</v>
      </c>
      <c r="C167" s="50" t="s">
        <v>377</v>
      </c>
      <c r="D167" s="242">
        <v>539.19000000000005</v>
      </c>
      <c r="E167" s="242">
        <v>525.71</v>
      </c>
      <c r="F167" s="52">
        <f t="shared" si="31"/>
        <v>97.499953634154934</v>
      </c>
    </row>
    <row r="168" spans="1:6" ht="12.75" customHeight="1" x14ac:dyDescent="0.2">
      <c r="A168" s="53">
        <v>3214</v>
      </c>
      <c r="B168" s="85" t="s">
        <v>378</v>
      </c>
      <c r="C168" s="50" t="s">
        <v>379</v>
      </c>
      <c r="D168" s="242">
        <v>229.2</v>
      </c>
      <c r="E168" s="242">
        <v>82</v>
      </c>
      <c r="F168" s="52">
        <f t="shared" si="31"/>
        <v>35.776614310645726</v>
      </c>
    </row>
    <row r="169" spans="1:6" ht="12.75" customHeight="1" x14ac:dyDescent="0.2">
      <c r="A169" s="53">
        <v>322</v>
      </c>
      <c r="B169" s="85" t="s">
        <v>380</v>
      </c>
      <c r="C169" s="50" t="s">
        <v>381</v>
      </c>
      <c r="D169" s="51">
        <f t="shared" ref="D169:E169" si="41">SUM(D170:D176)</f>
        <v>89584.37000000001</v>
      </c>
      <c r="E169" s="51">
        <f t="shared" si="41"/>
        <v>80339.19</v>
      </c>
      <c r="F169" s="52">
        <f t="shared" si="31"/>
        <v>89.67991849471062</v>
      </c>
    </row>
    <row r="170" spans="1:6" ht="12.75" customHeight="1" x14ac:dyDescent="0.2">
      <c r="A170" s="53">
        <v>3221</v>
      </c>
      <c r="B170" s="85" t="s">
        <v>382</v>
      </c>
      <c r="C170" s="50" t="s">
        <v>383</v>
      </c>
      <c r="D170" s="242">
        <v>6022.99</v>
      </c>
      <c r="E170" s="242">
        <v>3374.15</v>
      </c>
      <c r="F170" s="52">
        <f t="shared" si="31"/>
        <v>56.021178849707539</v>
      </c>
    </row>
    <row r="171" spans="1:6" ht="12.75" customHeight="1" x14ac:dyDescent="0.2">
      <c r="A171" s="53">
        <v>3222</v>
      </c>
      <c r="B171" s="85" t="s">
        <v>384</v>
      </c>
      <c r="C171" s="50" t="s">
        <v>385</v>
      </c>
      <c r="D171" s="242">
        <v>63891.33</v>
      </c>
      <c r="E171" s="242">
        <v>45923.37</v>
      </c>
      <c r="F171" s="52">
        <f t="shared" si="31"/>
        <v>71.877311053002018</v>
      </c>
    </row>
    <row r="172" spans="1:6" ht="12.75" customHeight="1" x14ac:dyDescent="0.2">
      <c r="A172" s="53">
        <v>3223</v>
      </c>
      <c r="B172" s="85" t="s">
        <v>386</v>
      </c>
      <c r="C172" s="50" t="s">
        <v>387</v>
      </c>
      <c r="D172" s="242">
        <v>16502.599999999999</v>
      </c>
      <c r="E172" s="242">
        <v>16606.560000000001</v>
      </c>
      <c r="F172" s="52">
        <f t="shared" si="31"/>
        <v>100.62996133942532</v>
      </c>
    </row>
    <row r="173" spans="1:6" ht="12.75" customHeight="1" x14ac:dyDescent="0.2">
      <c r="A173" s="53">
        <v>3224</v>
      </c>
      <c r="B173" s="85" t="s">
        <v>388</v>
      </c>
      <c r="C173" s="50" t="s">
        <v>389</v>
      </c>
      <c r="D173" s="242">
        <v>3167.45</v>
      </c>
      <c r="E173" s="242">
        <v>14435.11</v>
      </c>
      <c r="F173" s="52">
        <f t="shared" si="31"/>
        <v>455.73284503307082</v>
      </c>
    </row>
    <row r="174" spans="1:6" ht="12.75" customHeight="1" x14ac:dyDescent="0.2">
      <c r="A174" s="53">
        <v>3225</v>
      </c>
      <c r="B174" s="85" t="s">
        <v>390</v>
      </c>
      <c r="C174" s="50" t="s">
        <v>391</v>
      </c>
      <c r="D174" s="242">
        <v>0</v>
      </c>
      <c r="E174" s="242"/>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11116.58</v>
      </c>
      <c r="E177" s="51">
        <f t="shared" si="42"/>
        <v>47446.740000000005</v>
      </c>
      <c r="F177" s="52">
        <f t="shared" si="31"/>
        <v>426.81058383063862</v>
      </c>
    </row>
    <row r="178" spans="1:6" ht="12.75" customHeight="1" x14ac:dyDescent="0.2">
      <c r="A178" s="53">
        <v>3231</v>
      </c>
      <c r="B178" s="85" t="s">
        <v>398</v>
      </c>
      <c r="C178" s="50" t="s">
        <v>399</v>
      </c>
      <c r="D178" s="242">
        <v>2305.5300000000002</v>
      </c>
      <c r="E178" s="242">
        <v>2314.12</v>
      </c>
      <c r="F178" s="52">
        <f t="shared" si="31"/>
        <v>100.37258244308249</v>
      </c>
    </row>
    <row r="179" spans="1:6" ht="12.75" customHeight="1" x14ac:dyDescent="0.2">
      <c r="A179" s="53">
        <v>3232</v>
      </c>
      <c r="B179" s="85" t="s">
        <v>400</v>
      </c>
      <c r="C179" s="50" t="s">
        <v>401</v>
      </c>
      <c r="D179" s="242">
        <v>3710.85</v>
      </c>
      <c r="E179" s="242">
        <v>38792.050000000003</v>
      </c>
      <c r="F179" s="52">
        <f t="shared" si="31"/>
        <v>1045.3683118423005</v>
      </c>
    </row>
    <row r="180" spans="1:6" ht="12.75" customHeight="1" x14ac:dyDescent="0.2">
      <c r="A180" s="53">
        <v>3233</v>
      </c>
      <c r="B180" s="85" t="s">
        <v>402</v>
      </c>
      <c r="C180" s="50" t="s">
        <v>403</v>
      </c>
      <c r="D180" s="242">
        <v>63.72</v>
      </c>
      <c r="E180" s="242">
        <v>63.72</v>
      </c>
      <c r="F180" s="52">
        <f t="shared" si="31"/>
        <v>100</v>
      </c>
    </row>
    <row r="181" spans="1:6" ht="12.75" customHeight="1" x14ac:dyDescent="0.2">
      <c r="A181" s="53">
        <v>3234</v>
      </c>
      <c r="B181" s="85" t="s">
        <v>404</v>
      </c>
      <c r="C181" s="50" t="s">
        <v>405</v>
      </c>
      <c r="D181" s="242">
        <v>3406.68</v>
      </c>
      <c r="E181" s="242">
        <v>4287.45</v>
      </c>
      <c r="F181" s="52">
        <f t="shared" si="31"/>
        <v>125.85420409313465</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136.96</v>
      </c>
      <c r="E183" s="242">
        <v>87.6</v>
      </c>
      <c r="F183" s="52">
        <f t="shared" si="31"/>
        <v>63.960280373831765</v>
      </c>
    </row>
    <row r="184" spans="1:6" ht="12.75" customHeight="1" x14ac:dyDescent="0.2">
      <c r="A184" s="53">
        <v>3237</v>
      </c>
      <c r="B184" s="85" t="s">
        <v>410</v>
      </c>
      <c r="C184" s="50" t="s">
        <v>411</v>
      </c>
      <c r="D184" s="242">
        <v>205.87</v>
      </c>
      <c r="E184" s="242">
        <v>553.36</v>
      </c>
      <c r="F184" s="52">
        <f t="shared" si="31"/>
        <v>268.79098460193325</v>
      </c>
    </row>
    <row r="185" spans="1:6" ht="12.75" customHeight="1" x14ac:dyDescent="0.2">
      <c r="A185" s="53">
        <v>3238</v>
      </c>
      <c r="B185" s="85" t="s">
        <v>412</v>
      </c>
      <c r="C185" s="50" t="s">
        <v>413</v>
      </c>
      <c r="D185" s="242">
        <v>1052.51</v>
      </c>
      <c r="E185" s="242">
        <v>794.79</v>
      </c>
      <c r="F185" s="52">
        <f t="shared" si="31"/>
        <v>75.513771840647593</v>
      </c>
    </row>
    <row r="186" spans="1:6" ht="12.75" customHeight="1" x14ac:dyDescent="0.2">
      <c r="A186" s="53">
        <v>3239</v>
      </c>
      <c r="B186" s="85" t="s">
        <v>414</v>
      </c>
      <c r="C186" s="50" t="s">
        <v>415</v>
      </c>
      <c r="D186" s="242">
        <v>234.46</v>
      </c>
      <c r="E186" s="242">
        <v>553.65</v>
      </c>
      <c r="F186" s="52">
        <f t="shared" si="31"/>
        <v>236.13836048792967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3685.5899999999997</v>
      </c>
      <c r="E188" s="51">
        <f t="shared" si="43"/>
        <v>183.59</v>
      </c>
      <c r="F188" s="52">
        <f t="shared" si="31"/>
        <v>4.9812920048079148</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128.57</v>
      </c>
      <c r="E192" s="242">
        <v>183.59</v>
      </c>
      <c r="F192" s="52">
        <f t="shared" si="31"/>
        <v>142.79380882009801</v>
      </c>
    </row>
    <row r="193" spans="1:6" ht="12.75" customHeight="1" x14ac:dyDescent="0.2">
      <c r="A193" s="53">
        <v>3295</v>
      </c>
      <c r="B193" s="85" t="s">
        <v>428</v>
      </c>
      <c r="C193" s="50" t="s">
        <v>429</v>
      </c>
      <c r="D193" s="242">
        <v>99.55</v>
      </c>
      <c r="E193" s="242"/>
      <c r="F193" s="52">
        <f t="shared" si="31"/>
        <v>0</v>
      </c>
    </row>
    <row r="194" spans="1:6" ht="12.75" customHeight="1" x14ac:dyDescent="0.2">
      <c r="A194" s="53" t="s">
        <v>430</v>
      </c>
      <c r="B194" s="85" t="s">
        <v>431</v>
      </c>
      <c r="C194" s="50" t="s">
        <v>430</v>
      </c>
      <c r="D194" s="242">
        <v>3457.47</v>
      </c>
      <c r="E194" s="242"/>
      <c r="F194" s="52">
        <f t="shared" si="31"/>
        <v>0</v>
      </c>
    </row>
    <row r="195" spans="1:6" ht="12.75" customHeight="1" x14ac:dyDescent="0.2">
      <c r="A195" s="53">
        <v>3299</v>
      </c>
      <c r="B195" s="85" t="s">
        <v>432</v>
      </c>
      <c r="C195" s="50" t="s">
        <v>433</v>
      </c>
      <c r="D195" s="242">
        <v>0</v>
      </c>
      <c r="E195" s="242"/>
      <c r="F195" s="52" t="str">
        <f t="shared" si="31"/>
        <v>-</v>
      </c>
    </row>
    <row r="196" spans="1:6" ht="12.75" customHeight="1" x14ac:dyDescent="0.2">
      <c r="A196" s="53">
        <v>34</v>
      </c>
      <c r="B196" s="232" t="s">
        <v>434</v>
      </c>
      <c r="C196" s="50" t="s">
        <v>435</v>
      </c>
      <c r="D196" s="51">
        <f t="shared" ref="D196:E196" si="44">D197+D202+D210</f>
        <v>2607.0300000000002</v>
      </c>
      <c r="E196" s="51">
        <f t="shared" si="44"/>
        <v>397.15</v>
      </c>
      <c r="F196" s="52">
        <f t="shared" si="31"/>
        <v>15.233810121095651</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2607.0300000000002</v>
      </c>
      <c r="E210" s="51">
        <f t="shared" si="47"/>
        <v>397.15</v>
      </c>
      <c r="F210" s="52">
        <f t="shared" si="31"/>
        <v>15.233810121095651</v>
      </c>
    </row>
    <row r="211" spans="1:6" ht="12.75" customHeight="1" x14ac:dyDescent="0.2">
      <c r="A211" s="53">
        <v>3431</v>
      </c>
      <c r="B211" s="232" t="s">
        <v>464</v>
      </c>
      <c r="C211" s="50" t="s">
        <v>465</v>
      </c>
      <c r="D211" s="242">
        <v>390.44</v>
      </c>
      <c r="E211" s="242">
        <v>397.15</v>
      </c>
      <c r="F211" s="52">
        <f t="shared" si="31"/>
        <v>101.7185739166069</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2216.59</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1040.6600000000001</v>
      </c>
      <c r="E263" s="51">
        <f t="shared" si="68"/>
        <v>0</v>
      </c>
      <c r="F263" s="52">
        <f t="shared" ref="F263:F267" si="69">IF(D263&lt;&gt;0,IF(E263/D263&gt;=100,"&gt;&gt;100",E263/D263*100),"-")</f>
        <v>0</v>
      </c>
    </row>
    <row r="264" spans="1:6" ht="12.75" customHeight="1" x14ac:dyDescent="0.2">
      <c r="A264" s="53">
        <v>381</v>
      </c>
      <c r="B264" s="85" t="s">
        <v>566</v>
      </c>
      <c r="C264" s="50" t="s">
        <v>567</v>
      </c>
      <c r="D264" s="51">
        <f t="shared" ref="D264:E264" si="70">SUM(D265:D267)</f>
        <v>1040.6600000000001</v>
      </c>
      <c r="E264" s="51">
        <f t="shared" si="70"/>
        <v>0</v>
      </c>
      <c r="F264" s="52">
        <f t="shared" si="69"/>
        <v>0</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1040.6600000000001</v>
      </c>
      <c r="E266" s="242"/>
      <c r="F266" s="52">
        <f t="shared" si="69"/>
        <v>0</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772126.42</v>
      </c>
      <c r="E289" s="51">
        <f t="shared" si="79"/>
        <v>923919.45000000007</v>
      </c>
      <c r="F289" s="52">
        <f t="shared" si="76"/>
        <v>119.65909028213282</v>
      </c>
    </row>
    <row r="290" spans="1:6" ht="12.75" customHeight="1" x14ac:dyDescent="0.2">
      <c r="A290" s="53" t="s">
        <v>607</v>
      </c>
      <c r="B290" s="85" t="s">
        <v>618</v>
      </c>
      <c r="C290" s="50" t="s">
        <v>619</v>
      </c>
      <c r="D290" s="51">
        <f>IF(D6&gt;=D289,D6-D289,0)</f>
        <v>5066.0099999998929</v>
      </c>
      <c r="E290" s="51">
        <f>IF(E6&gt;=E289,E6-E289,0)</f>
        <v>4715.5299999999115</v>
      </c>
      <c r="F290" s="52">
        <f t="shared" si="76"/>
        <v>93.081734935383295</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67167.37</v>
      </c>
      <c r="E292" s="242">
        <v>59452.43</v>
      </c>
      <c r="F292" s="52">
        <f t="shared" si="76"/>
        <v>88.513857249435262</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4427.79</v>
      </c>
      <c r="E294" s="242">
        <v>3640.47</v>
      </c>
      <c r="F294" s="52">
        <f t="shared" si="76"/>
        <v>82.218668907061982</v>
      </c>
    </row>
    <row r="295" spans="1:6" ht="24" x14ac:dyDescent="0.2">
      <c r="A295" s="53">
        <v>9661</v>
      </c>
      <c r="B295" s="85" t="s">
        <v>628</v>
      </c>
      <c r="C295" s="50" t="s">
        <v>629</v>
      </c>
      <c r="D295" s="242">
        <v>4099.62</v>
      </c>
      <c r="E295" s="242">
        <v>3312.3</v>
      </c>
      <c r="F295" s="52">
        <f t="shared" si="76"/>
        <v>80.795293222298653</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87.54</v>
      </c>
      <c r="E298" s="51">
        <f t="shared" si="80"/>
        <v>87.54</v>
      </c>
      <c r="F298" s="52">
        <f t="shared" ref="F298:F418" si="81">IF(D298&lt;&gt;0,IF(E298/D298&gt;=100,"&gt;&gt;100",E298/D298*100),"-")</f>
        <v>100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87.54</v>
      </c>
      <c r="E311" s="51">
        <f t="shared" si="85"/>
        <v>87.54</v>
      </c>
      <c r="F311" s="52">
        <f t="shared" si="81"/>
        <v>100</v>
      </c>
    </row>
    <row r="312" spans="1:6" ht="12.75" customHeight="1" x14ac:dyDescent="0.2">
      <c r="A312" s="53">
        <v>721</v>
      </c>
      <c r="B312" s="85" t="s">
        <v>661</v>
      </c>
      <c r="C312" s="50" t="s">
        <v>662</v>
      </c>
      <c r="D312" s="51">
        <f t="shared" ref="D312:E312" si="86">SUM(D313:D316)</f>
        <v>87.54</v>
      </c>
      <c r="E312" s="51">
        <f t="shared" si="86"/>
        <v>87.54</v>
      </c>
      <c r="F312" s="52">
        <f t="shared" si="81"/>
        <v>100</v>
      </c>
    </row>
    <row r="313" spans="1:6" ht="12.75" customHeight="1" x14ac:dyDescent="0.2">
      <c r="A313" s="53">
        <v>7211</v>
      </c>
      <c r="B313" s="85" t="s">
        <v>663</v>
      </c>
      <c r="C313" s="50" t="s">
        <v>664</v>
      </c>
      <c r="D313" s="242">
        <v>87.54</v>
      </c>
      <c r="E313" s="242">
        <v>87.54</v>
      </c>
      <c r="F313" s="52">
        <f t="shared" si="81"/>
        <v>100</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2786.46</v>
      </c>
      <c r="E350" s="51">
        <f t="shared" si="95"/>
        <v>2862.98</v>
      </c>
      <c r="F350" s="52">
        <f t="shared" si="81"/>
        <v>102.74613667520798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2786.46</v>
      </c>
      <c r="E363" s="51">
        <f t="shared" si="99"/>
        <v>2862.98</v>
      </c>
      <c r="F363" s="52">
        <f t="shared" si="81"/>
        <v>102.74613667520798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2743.75</v>
      </c>
      <c r="E369" s="51">
        <f t="shared" si="101"/>
        <v>2862.98</v>
      </c>
      <c r="F369" s="52">
        <f t="shared" si="81"/>
        <v>104.34551252847379</v>
      </c>
    </row>
    <row r="370" spans="1:6" ht="12.75" customHeight="1" x14ac:dyDescent="0.2">
      <c r="A370" s="53">
        <v>4221</v>
      </c>
      <c r="B370" s="85" t="s">
        <v>673</v>
      </c>
      <c r="C370" s="50" t="s">
        <v>765</v>
      </c>
      <c r="D370" s="242">
        <v>0</v>
      </c>
      <c r="E370" s="242">
        <v>461.13</v>
      </c>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2743.75</v>
      </c>
      <c r="E376" s="242">
        <v>2401.85</v>
      </c>
      <c r="F376" s="52">
        <f t="shared" si="81"/>
        <v>87.538952164009103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42.71</v>
      </c>
      <c r="E383" s="51">
        <f t="shared" si="103"/>
        <v>0</v>
      </c>
      <c r="F383" s="52">
        <f t="shared" si="81"/>
        <v>0</v>
      </c>
    </row>
    <row r="384" spans="1:6" ht="12.75" customHeight="1" x14ac:dyDescent="0.2">
      <c r="A384" s="53">
        <v>4241</v>
      </c>
      <c r="B384" s="85" t="s">
        <v>782</v>
      </c>
      <c r="C384" s="50" t="s">
        <v>783</v>
      </c>
      <c r="D384" s="242">
        <v>42.71</v>
      </c>
      <c r="E384" s="242"/>
      <c r="F384" s="52">
        <f t="shared" si="81"/>
        <v>0</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2698.92</v>
      </c>
      <c r="E408" s="51">
        <f t="shared" si="111"/>
        <v>2775.44</v>
      </c>
      <c r="F408" s="52">
        <f t="shared" si="81"/>
        <v>102.83520815733699</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68598.880000000005</v>
      </c>
      <c r="E410" s="242">
        <v>77414.37</v>
      </c>
      <c r="F410" s="52">
        <f t="shared" si="81"/>
        <v>112.85077832174517</v>
      </c>
    </row>
    <row r="411" spans="1:6" ht="12.75" customHeight="1" x14ac:dyDescent="0.2">
      <c r="A411" s="53">
        <v>97</v>
      </c>
      <c r="B411" s="85" t="s">
        <v>826</v>
      </c>
      <c r="C411" s="50" t="s">
        <v>827</v>
      </c>
      <c r="D411" s="242">
        <v>1541.94</v>
      </c>
      <c r="E411" s="242">
        <v>1041.78</v>
      </c>
      <c r="F411" s="52">
        <f t="shared" si="81"/>
        <v>67.562940192225369</v>
      </c>
    </row>
    <row r="412" spans="1:6" ht="12.75" customHeight="1" x14ac:dyDescent="0.2">
      <c r="A412" s="53" t="s">
        <v>607</v>
      </c>
      <c r="B412" s="85" t="s">
        <v>828</v>
      </c>
      <c r="C412" s="50" t="s">
        <v>829</v>
      </c>
      <c r="D412" s="51">
        <f>D6+D298</f>
        <v>777279.97</v>
      </c>
      <c r="E412" s="51">
        <f>E6+E298</f>
        <v>928722.52</v>
      </c>
      <c r="F412" s="52">
        <f t="shared" si="81"/>
        <v>119.4836552908986</v>
      </c>
    </row>
    <row r="413" spans="1:6" ht="12.75" customHeight="1" x14ac:dyDescent="0.2">
      <c r="A413" s="53" t="s">
        <v>607</v>
      </c>
      <c r="B413" s="85" t="s">
        <v>830</v>
      </c>
      <c r="C413" s="50" t="s">
        <v>831</v>
      </c>
      <c r="D413" s="51">
        <f t="shared" ref="D413:E413" si="112">D289+D350</f>
        <v>774912.88</v>
      </c>
      <c r="E413" s="51">
        <f t="shared" si="112"/>
        <v>926782.43</v>
      </c>
      <c r="F413" s="52">
        <f t="shared" si="81"/>
        <v>119.59827406662799</v>
      </c>
    </row>
    <row r="414" spans="1:6" ht="12.75" customHeight="1" x14ac:dyDescent="0.2">
      <c r="A414" s="53" t="s">
        <v>607</v>
      </c>
      <c r="B414" s="85" t="s">
        <v>832</v>
      </c>
      <c r="C414" s="50" t="s">
        <v>833</v>
      </c>
      <c r="D414" s="51">
        <f t="shared" ref="D414:E414" si="113">IF(D412&gt;=D413,D412-D413,0)</f>
        <v>2367.0899999999674</v>
      </c>
      <c r="E414" s="51">
        <f t="shared" si="113"/>
        <v>1940.0899999999674</v>
      </c>
      <c r="F414" s="52">
        <f t="shared" si="81"/>
        <v>81.960973178036923</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1431.5100000000093</v>
      </c>
      <c r="E417" s="51">
        <f t="shared" si="116"/>
        <v>17961.939999999995</v>
      </c>
      <c r="F417" s="52">
        <f t="shared" si="81"/>
        <v>1254.7547694392549</v>
      </c>
    </row>
    <row r="418" spans="1:6" ht="12.75" customHeight="1" x14ac:dyDescent="0.2">
      <c r="A418" s="55" t="s">
        <v>841</v>
      </c>
      <c r="B418" s="233" t="s">
        <v>842</v>
      </c>
      <c r="C418" s="56" t="s">
        <v>843</v>
      </c>
      <c r="D418" s="62">
        <f t="shared" ref="D418:E418" si="117">D294+D411</f>
        <v>5969.73</v>
      </c>
      <c r="E418" s="62">
        <f t="shared" si="117"/>
        <v>4682.25</v>
      </c>
      <c r="F418" s="57">
        <f t="shared" si="81"/>
        <v>78.433195471151961</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777279.97</v>
      </c>
      <c r="E639" s="51">
        <f t="shared" si="180"/>
        <v>928722.52</v>
      </c>
      <c r="F639" s="52">
        <f t="shared" si="119"/>
        <v>119.4836552908986</v>
      </c>
    </row>
    <row r="640" spans="1:6" ht="12.75" customHeight="1" x14ac:dyDescent="0.2">
      <c r="A640" s="53" t="s">
        <v>607</v>
      </c>
      <c r="B640" s="85" t="s">
        <v>1276</v>
      </c>
      <c r="C640" s="50" t="s">
        <v>1277</v>
      </c>
      <c r="D640" s="51">
        <f t="shared" ref="D640:E640" si="181">D413+D528</f>
        <v>774912.88</v>
      </c>
      <c r="E640" s="51">
        <f t="shared" si="181"/>
        <v>926782.43</v>
      </c>
      <c r="F640" s="52">
        <f t="shared" si="119"/>
        <v>119.59827406662799</v>
      </c>
    </row>
    <row r="641" spans="1:6" ht="12.75" customHeight="1" x14ac:dyDescent="0.2">
      <c r="A641" s="53" t="s">
        <v>607</v>
      </c>
      <c r="B641" s="85" t="s">
        <v>1278</v>
      </c>
      <c r="C641" s="50" t="s">
        <v>1279</v>
      </c>
      <c r="D641" s="51">
        <f t="shared" ref="D641:E641" si="182">IF(D639&gt;=D640,D639-D640,0)</f>
        <v>2367.0899999999674</v>
      </c>
      <c r="E641" s="51">
        <f t="shared" si="182"/>
        <v>1940.0899999999674</v>
      </c>
      <c r="F641" s="52">
        <f t="shared" si="119"/>
        <v>81.960973178036923</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1431.5100000000093</v>
      </c>
      <c r="E644" s="51">
        <f t="shared" si="185"/>
        <v>17961.939999999995</v>
      </c>
      <c r="F644" s="52">
        <f t="shared" si="119"/>
        <v>1254.7547694392549</v>
      </c>
    </row>
    <row r="645" spans="1:6" ht="24" x14ac:dyDescent="0.2">
      <c r="A645" s="53" t="s">
        <v>607</v>
      </c>
      <c r="B645" s="85" t="s">
        <v>1286</v>
      </c>
      <c r="C645" s="50" t="s">
        <v>1287</v>
      </c>
      <c r="D645" s="51">
        <f t="shared" ref="D645:E645" si="186">IF(D641+D643-D642-D644&gt;=0,D641+D643-D642-D644,0)</f>
        <v>935.57999999995809</v>
      </c>
      <c r="E645" s="51">
        <f t="shared" si="186"/>
        <v>0</v>
      </c>
      <c r="F645" s="52">
        <f t="shared" si="119"/>
        <v>0</v>
      </c>
    </row>
    <row r="646" spans="1:6" ht="24" x14ac:dyDescent="0.2">
      <c r="A646" s="53" t="s">
        <v>607</v>
      </c>
      <c r="B646" s="85" t="s">
        <v>1288</v>
      </c>
      <c r="C646" s="50" t="s">
        <v>1289</v>
      </c>
      <c r="D646" s="51">
        <f t="shared" ref="D646:E646" si="187">IF(D642+D644-D641-D643&gt;=0,D642+D644-D641-D643,0)</f>
        <v>0</v>
      </c>
      <c r="E646" s="51">
        <f t="shared" si="187"/>
        <v>16021.850000000028</v>
      </c>
      <c r="F646" s="52" t="str">
        <f t="shared" si="119"/>
        <v>-</v>
      </c>
    </row>
    <row r="647" spans="1:6" ht="24" x14ac:dyDescent="0.2">
      <c r="A647" s="55" t="s">
        <v>1290</v>
      </c>
      <c r="B647" s="233" t="s">
        <v>1291</v>
      </c>
      <c r="C647" s="56" t="s">
        <v>1290</v>
      </c>
      <c r="D647" s="243">
        <v>0</v>
      </c>
      <c r="E647" s="243"/>
      <c r="F647" s="57" t="str">
        <f t="shared" si="119"/>
        <v>-</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12494.54</v>
      </c>
      <c r="E649" s="242">
        <v>19161.009999999998</v>
      </c>
      <c r="F649" s="52">
        <f t="shared" ref="F649:F724" si="188">IF(D649&lt;&gt;0,IF(E649/D649&gt;=100,"&gt;&gt;100",E649/D649*100),"-")</f>
        <v>153.35506549260717</v>
      </c>
    </row>
    <row r="650" spans="1:6" ht="12.75" customHeight="1" x14ac:dyDescent="0.2">
      <c r="A650" s="53" t="s">
        <v>1295</v>
      </c>
      <c r="B650" s="85" t="s">
        <v>1296</v>
      </c>
      <c r="C650" s="50" t="s">
        <v>1295</v>
      </c>
      <c r="D650" s="242">
        <v>72662.929999999993</v>
      </c>
      <c r="E650" s="242">
        <v>61679.93</v>
      </c>
      <c r="F650" s="52">
        <f t="shared" si="188"/>
        <v>84.885002572838729</v>
      </c>
    </row>
    <row r="651" spans="1:6" ht="12.75" customHeight="1" x14ac:dyDescent="0.2">
      <c r="A651" s="53" t="s">
        <v>1297</v>
      </c>
      <c r="B651" s="85" t="s">
        <v>1298</v>
      </c>
      <c r="C651" s="50" t="s">
        <v>1297</v>
      </c>
      <c r="D651" s="242">
        <v>69998.63</v>
      </c>
      <c r="E651" s="242">
        <v>53407.37</v>
      </c>
      <c r="F651" s="52">
        <f t="shared" si="188"/>
        <v>76.297736112835352</v>
      </c>
    </row>
    <row r="652" spans="1:6" ht="24" x14ac:dyDescent="0.2">
      <c r="A652" s="53">
        <v>11</v>
      </c>
      <c r="B652" s="85" t="s">
        <v>1299</v>
      </c>
      <c r="C652" s="50" t="s">
        <v>1300</v>
      </c>
      <c r="D652" s="51">
        <f t="shared" ref="D652:E652" si="189">+D649+D650-D651</f>
        <v>15158.839999999997</v>
      </c>
      <c r="E652" s="51">
        <f t="shared" si="189"/>
        <v>27433.57</v>
      </c>
      <c r="F652" s="52">
        <f t="shared" si="188"/>
        <v>180.97407189468328</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64</v>
      </c>
      <c r="E654" s="262">
        <v>64</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64</v>
      </c>
      <c r="E656" s="262">
        <v>64</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698457.19</v>
      </c>
      <c r="E675" s="242">
        <v>818350.4</v>
      </c>
      <c r="F675" s="52">
        <f t="shared" si="188"/>
        <v>117.16543429096922</v>
      </c>
    </row>
    <row r="676" spans="1:6" ht="24" x14ac:dyDescent="0.2">
      <c r="A676" s="53">
        <v>63613</v>
      </c>
      <c r="B676" s="232" t="s">
        <v>1348</v>
      </c>
      <c r="C676" s="50" t="s">
        <v>1349</v>
      </c>
      <c r="D676" s="242">
        <v>626.17999999999995</v>
      </c>
      <c r="E676" s="242">
        <v>520</v>
      </c>
      <c r="F676" s="52">
        <f t="shared" si="188"/>
        <v>83.043214411191684</v>
      </c>
    </row>
    <row r="677" spans="1:6" ht="24" x14ac:dyDescent="0.2">
      <c r="A677" s="53">
        <v>63622</v>
      </c>
      <c r="B677" s="232" t="s">
        <v>1350</v>
      </c>
      <c r="C677" s="50" t="s">
        <v>1351</v>
      </c>
      <c r="D677" s="242">
        <v>62.19</v>
      </c>
      <c r="E677" s="242">
        <v>23.89</v>
      </c>
      <c r="F677" s="52">
        <f t="shared" si="188"/>
        <v>38.414536099051297</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51.4</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3278</v>
      </c>
      <c r="E717" s="242">
        <v>3168.36</v>
      </c>
      <c r="F717" s="52">
        <f t="shared" si="188"/>
        <v>96.655277608297752</v>
      </c>
    </row>
    <row r="718" spans="1:6" ht="12.75" customHeight="1" x14ac:dyDescent="0.2">
      <c r="A718" s="53">
        <v>32121</v>
      </c>
      <c r="B718" s="85" t="s">
        <v>1414</v>
      </c>
      <c r="C718" s="50" t="s">
        <v>1415</v>
      </c>
      <c r="D718" s="242">
        <v>9569.84</v>
      </c>
      <c r="E718" s="242">
        <v>8143.33</v>
      </c>
      <c r="F718" s="52">
        <f t="shared" si="188"/>
        <v>85.093690176638276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136.96</v>
      </c>
      <c r="E720" s="242">
        <v>87.6</v>
      </c>
      <c r="F720" s="52">
        <f t="shared" si="188"/>
        <v>63.960280373831765</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205.87</v>
      </c>
      <c r="E722" s="242">
        <v>553.36</v>
      </c>
      <c r="F722" s="52">
        <f t="shared" si="188"/>
        <v>268.79098460193325</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234.46</v>
      </c>
      <c r="E724" s="242">
        <v>553.65</v>
      </c>
      <c r="F724" s="52">
        <f t="shared" si="188"/>
        <v>236.13836048792967</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20" zoomScaleNormal="120" workbookViewId="0">
      <selection activeCell="B25" sqref="B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185092.93</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934000.18</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931137.20000000007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784882.77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141492.57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4761.8599999999997</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2862.98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942391.02000000014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938209.21000000008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789745.24</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128978.8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19485.169999999998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4181.8100000000004</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176702.08999999997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176702.09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176702.09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0</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13375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3225</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2024-07-09T06:02:40Z</cp:lastPrinted>
  <dcterms:created xsi:type="dcterms:W3CDTF">2022-04-01T05:14:30Z</dcterms:created>
  <dcterms:modified xsi:type="dcterms:W3CDTF">2024-07-11T07:27:45Z</dcterms:modified>
</cp:coreProperties>
</file>