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CE341083-1A84-4078-9FC5-A719A111803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H301" i="9"/>
  <c r="G301" i="9"/>
  <c r="F301" i="9"/>
  <c r="E301" i="9"/>
  <c r="B301" i="9" s="1"/>
  <c r="H300" i="9"/>
  <c r="G300" i="9"/>
  <c r="F300" i="9"/>
  <c r="H299" i="9"/>
  <c r="G299" i="9"/>
  <c r="F299" i="9"/>
  <c r="H298" i="9"/>
  <c r="E298" i="9" s="1"/>
  <c r="B298" i="9" s="1"/>
  <c r="G298" i="9"/>
  <c r="F298" i="9"/>
  <c r="H297" i="9"/>
  <c r="E297" i="9" s="1"/>
  <c r="B297" i="9" s="1"/>
  <c r="G297" i="9"/>
  <c r="F297" i="9"/>
  <c r="H296" i="9"/>
  <c r="G296" i="9"/>
  <c r="E296" i="9" s="1"/>
  <c r="F296" i="9"/>
  <c r="H295" i="9"/>
  <c r="G295" i="9"/>
  <c r="F295" i="9"/>
  <c r="H294" i="9"/>
  <c r="E294" i="9" s="1"/>
  <c r="G294" i="9"/>
  <c r="F294" i="9"/>
  <c r="B294" i="9"/>
  <c r="H293" i="9"/>
  <c r="G293" i="9"/>
  <c r="E293" i="9" s="1"/>
  <c r="B293" i="9" s="1"/>
  <c r="F293" i="9"/>
  <c r="H292" i="9"/>
  <c r="G292" i="9"/>
  <c r="F292" i="9"/>
  <c r="H291" i="9"/>
  <c r="G291" i="9"/>
  <c r="F291" i="9"/>
  <c r="F290" i="9"/>
  <c r="F289" i="9"/>
  <c r="H288" i="9"/>
  <c r="G288" i="9"/>
  <c r="E288" i="9" s="1"/>
  <c r="F288" i="9"/>
  <c r="H287" i="9"/>
  <c r="G287" i="9"/>
  <c r="F287" i="9"/>
  <c r="H286" i="9"/>
  <c r="G286" i="9"/>
  <c r="F286" i="9"/>
  <c r="H285" i="9"/>
  <c r="G285" i="9"/>
  <c r="F285" i="9"/>
  <c r="F284" i="9"/>
  <c r="H283" i="9"/>
  <c r="G283" i="9"/>
  <c r="E283" i="9" s="1"/>
  <c r="F283" i="9"/>
  <c r="H282" i="9"/>
  <c r="G282" i="9"/>
  <c r="F282" i="9"/>
  <c r="H281" i="9"/>
  <c r="G281" i="9"/>
  <c r="F281" i="9"/>
  <c r="F280" i="9"/>
  <c r="F279" i="9"/>
  <c r="F278" i="9"/>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B268" i="9"/>
  <c r="M267" i="9"/>
  <c r="L267" i="9"/>
  <c r="F267" i="9"/>
  <c r="E267" i="9"/>
  <c r="B267" i="9" s="1"/>
  <c r="M266" i="9"/>
  <c r="L266" i="9"/>
  <c r="F266" i="9" s="1"/>
  <c r="B266" i="9" s="1"/>
  <c r="E266" i="9"/>
  <c r="M265" i="9"/>
  <c r="L265" i="9"/>
  <c r="F265" i="9" s="1"/>
  <c r="B265" i="9" s="1"/>
  <c r="E265" i="9"/>
  <c r="M264" i="9"/>
  <c r="F264" i="9" s="1"/>
  <c r="L264" i="9"/>
  <c r="E264" i="9"/>
  <c r="B264" i="9"/>
  <c r="M263" i="9"/>
  <c r="L263" i="9"/>
  <c r="F263" i="9"/>
  <c r="E263" i="9"/>
  <c r="B263" i="9" s="1"/>
  <c r="M262" i="9"/>
  <c r="L262" i="9"/>
  <c r="F262" i="9" s="1"/>
  <c r="B262" i="9" s="1"/>
  <c r="E262" i="9"/>
  <c r="M261" i="9"/>
  <c r="L261" i="9"/>
  <c r="F261" i="9" s="1"/>
  <c r="B261" i="9" s="1"/>
  <c r="E261" i="9"/>
  <c r="M260" i="9"/>
  <c r="F260" i="9" s="1"/>
  <c r="L260" i="9"/>
  <c r="E260" i="9"/>
  <c r="B260" i="9"/>
  <c r="M259" i="9"/>
  <c r="L259" i="9"/>
  <c r="F259" i="9"/>
  <c r="E259" i="9"/>
  <c r="B259" i="9" s="1"/>
  <c r="M258" i="9"/>
  <c r="L258" i="9"/>
  <c r="F258" i="9" s="1"/>
  <c r="B258" i="9" s="1"/>
  <c r="E258" i="9"/>
  <c r="M257" i="9"/>
  <c r="L257" i="9"/>
  <c r="F257" i="9" s="1"/>
  <c r="B257" i="9" s="1"/>
  <c r="E257" i="9"/>
  <c r="M256" i="9"/>
  <c r="L256" i="9"/>
  <c r="F256" i="9" s="1"/>
  <c r="B256" i="9" s="1"/>
  <c r="E256" i="9"/>
  <c r="M255" i="9"/>
  <c r="L255" i="9"/>
  <c r="F255" i="9"/>
  <c r="E255" i="9"/>
  <c r="B255" i="9" s="1"/>
  <c r="M254" i="9"/>
  <c r="L254" i="9"/>
  <c r="F254" i="9" s="1"/>
  <c r="B254" i="9" s="1"/>
  <c r="E254" i="9"/>
  <c r="M253" i="9"/>
  <c r="L253" i="9"/>
  <c r="F253" i="9" s="1"/>
  <c r="B253" i="9" s="1"/>
  <c r="E253" i="9"/>
  <c r="M252" i="9"/>
  <c r="F252" i="9" s="1"/>
  <c r="L252" i="9"/>
  <c r="E252" i="9"/>
  <c r="B252" i="9"/>
  <c r="M251" i="9"/>
  <c r="L251" i="9"/>
  <c r="F251" i="9"/>
  <c r="E251" i="9"/>
  <c r="B251" i="9" s="1"/>
  <c r="M250" i="9"/>
  <c r="L250" i="9"/>
  <c r="F250" i="9" s="1"/>
  <c r="B250" i="9" s="1"/>
  <c r="E250" i="9"/>
  <c r="M249" i="9"/>
  <c r="L249" i="9"/>
  <c r="F249" i="9" s="1"/>
  <c r="B249" i="9" s="1"/>
  <c r="E249" i="9"/>
  <c r="M248" i="9"/>
  <c r="F248" i="9" s="1"/>
  <c r="L248" i="9"/>
  <c r="E248" i="9"/>
  <c r="B248" i="9"/>
  <c r="M247" i="9"/>
  <c r="L247" i="9"/>
  <c r="F247" i="9"/>
  <c r="E247" i="9"/>
  <c r="B247" i="9" s="1"/>
  <c r="M246" i="9"/>
  <c r="L246" i="9"/>
  <c r="F246" i="9" s="1"/>
  <c r="B246" i="9" s="1"/>
  <c r="E246" i="9"/>
  <c r="M245" i="9"/>
  <c r="L245" i="9"/>
  <c r="F245" i="9" s="1"/>
  <c r="B245" i="9" s="1"/>
  <c r="E245" i="9"/>
  <c r="M244" i="9"/>
  <c r="L244" i="9"/>
  <c r="F244" i="9" s="1"/>
  <c r="B244" i="9" s="1"/>
  <c r="E244" i="9"/>
  <c r="M243" i="9"/>
  <c r="L243" i="9"/>
  <c r="F243" i="9"/>
  <c r="E243" i="9"/>
  <c r="B243" i="9" s="1"/>
  <c r="M242" i="9"/>
  <c r="L242" i="9"/>
  <c r="F242" i="9" s="1"/>
  <c r="B242" i="9" s="1"/>
  <c r="E242" i="9"/>
  <c r="M241" i="9"/>
  <c r="L241" i="9"/>
  <c r="F241" i="9" s="1"/>
  <c r="B241" i="9" s="1"/>
  <c r="E241" i="9"/>
  <c r="M240" i="9"/>
  <c r="L240" i="9"/>
  <c r="F240" i="9" s="1"/>
  <c r="B240" i="9" s="1"/>
  <c r="E240" i="9"/>
  <c r="M239" i="9"/>
  <c r="L239" i="9"/>
  <c r="F239" i="9"/>
  <c r="E239" i="9"/>
  <c r="B239" i="9" s="1"/>
  <c r="M238" i="9"/>
  <c r="L238" i="9"/>
  <c r="F238" i="9" s="1"/>
  <c r="B238" i="9" s="1"/>
  <c r="E238" i="9"/>
  <c r="M237" i="9"/>
  <c r="L237" i="9"/>
  <c r="F237" i="9" s="1"/>
  <c r="B237" i="9" s="1"/>
  <c r="E237" i="9"/>
  <c r="M236" i="9"/>
  <c r="F236" i="9" s="1"/>
  <c r="L236" i="9"/>
  <c r="E236" i="9"/>
  <c r="B236" i="9"/>
  <c r="M235" i="9"/>
  <c r="L235" i="9"/>
  <c r="F235" i="9"/>
  <c r="E235" i="9"/>
  <c r="B235" i="9" s="1"/>
  <c r="M234" i="9"/>
  <c r="L234" i="9"/>
  <c r="F234" i="9" s="1"/>
  <c r="B234" i="9" s="1"/>
  <c r="E234" i="9"/>
  <c r="M233" i="9"/>
  <c r="L233" i="9"/>
  <c r="F233" i="9" s="1"/>
  <c r="B233" i="9" s="1"/>
  <c r="E233" i="9"/>
  <c r="M232" i="9"/>
  <c r="L232" i="9"/>
  <c r="F232" i="9" s="1"/>
  <c r="B232" i="9" s="1"/>
  <c r="E232" i="9"/>
  <c r="M231" i="9"/>
  <c r="L231" i="9"/>
  <c r="F231" i="9"/>
  <c r="E231" i="9"/>
  <c r="B231" i="9" s="1"/>
  <c r="M230" i="9"/>
  <c r="L230" i="9"/>
  <c r="F230" i="9" s="1"/>
  <c r="B230" i="9" s="1"/>
  <c r="E230" i="9"/>
  <c r="M229" i="9"/>
  <c r="L229" i="9"/>
  <c r="F229" i="9" s="1"/>
  <c r="B229" i="9" s="1"/>
  <c r="E229" i="9"/>
  <c r="M228" i="9"/>
  <c r="L228" i="9"/>
  <c r="F228" i="9" s="1"/>
  <c r="B228" i="9" s="1"/>
  <c r="E228" i="9"/>
  <c r="M227" i="9"/>
  <c r="L227" i="9"/>
  <c r="F227" i="9"/>
  <c r="E227" i="9"/>
  <c r="B227" i="9" s="1"/>
  <c r="M226" i="9"/>
  <c r="L226" i="9"/>
  <c r="F226" i="9" s="1"/>
  <c r="B226" i="9" s="1"/>
  <c r="E226" i="9"/>
  <c r="M225" i="9"/>
  <c r="L225" i="9"/>
  <c r="F225" i="9" s="1"/>
  <c r="B225" i="9" s="1"/>
  <c r="E225" i="9"/>
  <c r="M224" i="9"/>
  <c r="F224" i="9" s="1"/>
  <c r="L224" i="9"/>
  <c r="E224" i="9"/>
  <c r="B224" i="9"/>
  <c r="M223" i="9"/>
  <c r="L223" i="9"/>
  <c r="F223" i="9"/>
  <c r="E223" i="9"/>
  <c r="B223" i="9" s="1"/>
  <c r="M222" i="9"/>
  <c r="L222" i="9"/>
  <c r="F222" i="9" s="1"/>
  <c r="B222" i="9" s="1"/>
  <c r="E222" i="9"/>
  <c r="M221" i="9"/>
  <c r="L221" i="9"/>
  <c r="E221" i="9"/>
  <c r="M220" i="9"/>
  <c r="L220" i="9"/>
  <c r="E220" i="9"/>
  <c r="M219" i="9"/>
  <c r="F219" i="9" s="1"/>
  <c r="L219" i="9"/>
  <c r="E219" i="9"/>
  <c r="M218" i="9"/>
  <c r="L218" i="9"/>
  <c r="E218" i="9"/>
  <c r="M217" i="9"/>
  <c r="L217" i="9"/>
  <c r="E217" i="9"/>
  <c r="M216" i="9"/>
  <c r="L216" i="9"/>
  <c r="F216" i="9" s="1"/>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F166" i="9"/>
  <c r="F165" i="9"/>
  <c r="F164" i="9"/>
  <c r="F163" i="9"/>
  <c r="F162" i="9"/>
  <c r="F161" i="9"/>
  <c r="H160" i="9"/>
  <c r="E160" i="9" s="1"/>
  <c r="B160" i="9" s="1"/>
  <c r="G160" i="9"/>
  <c r="F160" i="9"/>
  <c r="H159" i="9"/>
  <c r="G159" i="9"/>
  <c r="F159" i="9"/>
  <c r="E159" i="9"/>
  <c r="B159" i="9" s="1"/>
  <c r="H158" i="9"/>
  <c r="G158" i="9"/>
  <c r="E158" i="9" s="1"/>
  <c r="F158" i="9"/>
  <c r="B158" i="9"/>
  <c r="H157" i="9"/>
  <c r="G157" i="9"/>
  <c r="F157" i="9"/>
  <c r="E157" i="9"/>
  <c r="B157" i="9" s="1"/>
  <c r="H156" i="9"/>
  <c r="E156" i="9" s="1"/>
  <c r="B156" i="9" s="1"/>
  <c r="G156"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F143" i="9"/>
  <c r="H142" i="9"/>
  <c r="G142" i="9"/>
  <c r="F142" i="9"/>
  <c r="H141" i="9"/>
  <c r="E141" i="9" s="1"/>
  <c r="B141" i="9" s="1"/>
  <c r="G141" i="9"/>
  <c r="F141" i="9"/>
  <c r="H140" i="9"/>
  <c r="G140" i="9"/>
  <c r="F140" i="9"/>
  <c r="E140" i="9"/>
  <c r="B140" i="9" s="1"/>
  <c r="H139" i="9"/>
  <c r="G139" i="9"/>
  <c r="E139" i="9" s="1"/>
  <c r="F139" i="9"/>
  <c r="H138" i="9"/>
  <c r="G138" i="9"/>
  <c r="F138" i="9"/>
  <c r="H137" i="9"/>
  <c r="G137" i="9"/>
  <c r="E137" i="9" s="1"/>
  <c r="B137" i="9" s="1"/>
  <c r="F137" i="9"/>
  <c r="H136" i="9"/>
  <c r="G136" i="9"/>
  <c r="F136" i="9"/>
  <c r="E136" i="9"/>
  <c r="B136" i="9" s="1"/>
  <c r="H135" i="9"/>
  <c r="G135" i="9"/>
  <c r="F135" i="9"/>
  <c r="E135" i="9"/>
  <c r="H134" i="9"/>
  <c r="G134" i="9"/>
  <c r="F134" i="9"/>
  <c r="H133" i="9"/>
  <c r="E133" i="9" s="1"/>
  <c r="B133" i="9" s="1"/>
  <c r="G133" i="9"/>
  <c r="F133" i="9"/>
  <c r="H132" i="9"/>
  <c r="G132" i="9"/>
  <c r="F132" i="9"/>
  <c r="E132" i="9"/>
  <c r="B132" i="9" s="1"/>
  <c r="H131" i="9"/>
  <c r="G131" i="9"/>
  <c r="E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B123" i="9" s="1"/>
  <c r="F123" i="9"/>
  <c r="H122" i="9"/>
  <c r="G122" i="9"/>
  <c r="E122" i="9" s="1"/>
  <c r="F122" i="9"/>
  <c r="H121" i="9"/>
  <c r="G121" i="9"/>
  <c r="E121" i="9" s="1"/>
  <c r="B121" i="9" s="1"/>
  <c r="F121" i="9"/>
  <c r="H120" i="9"/>
  <c r="E120" i="9" s="1"/>
  <c r="B120" i="9" s="1"/>
  <c r="G120" i="9"/>
  <c r="F120" i="9"/>
  <c r="H119" i="9"/>
  <c r="G119" i="9"/>
  <c r="F119" i="9"/>
  <c r="E119" i="9"/>
  <c r="B119" i="9" s="1"/>
  <c r="H118" i="9"/>
  <c r="G118" i="9"/>
  <c r="F118" i="9"/>
  <c r="H117" i="9"/>
  <c r="E117" i="9" s="1"/>
  <c r="B117" i="9" s="1"/>
  <c r="G117" i="9"/>
  <c r="F117" i="9"/>
  <c r="H116" i="9"/>
  <c r="G116" i="9"/>
  <c r="F116" i="9"/>
  <c r="E116" i="9"/>
  <c r="B116" i="9" s="1"/>
  <c r="H115" i="9"/>
  <c r="G115" i="9"/>
  <c r="E115" i="9" s="1"/>
  <c r="F115" i="9"/>
  <c r="H114" i="9"/>
  <c r="G114" i="9"/>
  <c r="E114" i="9" s="1"/>
  <c r="F114" i="9"/>
  <c r="H113" i="9"/>
  <c r="G113" i="9"/>
  <c r="E113" i="9" s="1"/>
  <c r="B113" i="9" s="1"/>
  <c r="F113" i="9"/>
  <c r="H112" i="9"/>
  <c r="E112" i="9" s="1"/>
  <c r="B112" i="9" s="1"/>
  <c r="G112" i="9"/>
  <c r="F112" i="9"/>
  <c r="H111" i="9"/>
  <c r="G111" i="9"/>
  <c r="F111" i="9"/>
  <c r="E111" i="9"/>
  <c r="B111" i="9" s="1"/>
  <c r="H110" i="9"/>
  <c r="G110" i="9"/>
  <c r="F110" i="9"/>
  <c r="H109" i="9"/>
  <c r="E109" i="9" s="1"/>
  <c r="G109" i="9"/>
  <c r="F109" i="9"/>
  <c r="B109" i="9"/>
  <c r="H108" i="9"/>
  <c r="G108" i="9"/>
  <c r="F108" i="9"/>
  <c r="E108" i="9"/>
  <c r="B108" i="9" s="1"/>
  <c r="H107" i="9"/>
  <c r="G107" i="9"/>
  <c r="E107" i="9" s="1"/>
  <c r="F107" i="9"/>
  <c r="H106" i="9"/>
  <c r="G106" i="9"/>
  <c r="E106" i="9" s="1"/>
  <c r="F106" i="9"/>
  <c r="H105" i="9"/>
  <c r="G105" i="9"/>
  <c r="E105" i="9" s="1"/>
  <c r="B105" i="9" s="1"/>
  <c r="F105" i="9"/>
  <c r="H104" i="9"/>
  <c r="E104" i="9" s="1"/>
  <c r="B104" i="9" s="1"/>
  <c r="G104" i="9"/>
  <c r="F104" i="9"/>
  <c r="H103" i="9"/>
  <c r="G103" i="9"/>
  <c r="F103" i="9"/>
  <c r="E103" i="9"/>
  <c r="B103" i="9" s="1"/>
  <c r="H102" i="9"/>
  <c r="G102" i="9"/>
  <c r="F102" i="9"/>
  <c r="H101" i="9"/>
  <c r="E101" i="9" s="1"/>
  <c r="B101" i="9" s="1"/>
  <c r="G101" i="9"/>
  <c r="F101" i="9"/>
  <c r="H100" i="9"/>
  <c r="G100" i="9"/>
  <c r="F100" i="9"/>
  <c r="E100" i="9"/>
  <c r="B100" i="9" s="1"/>
  <c r="H99" i="9"/>
  <c r="G99" i="9"/>
  <c r="E99" i="9" s="1"/>
  <c r="F99" i="9"/>
  <c r="H98" i="9"/>
  <c r="G98" i="9"/>
  <c r="E98" i="9" s="1"/>
  <c r="B98" i="9" s="1"/>
  <c r="F98" i="9"/>
  <c r="H97" i="9"/>
  <c r="G97" i="9"/>
  <c r="E97" i="9" s="1"/>
  <c r="B97" i="9" s="1"/>
  <c r="F97" i="9"/>
  <c r="H96" i="9"/>
  <c r="E96" i="9" s="1"/>
  <c r="B96" i="9" s="1"/>
  <c r="G96" i="9"/>
  <c r="F96" i="9"/>
  <c r="H95" i="9"/>
  <c r="G95" i="9"/>
  <c r="F95" i="9"/>
  <c r="E95" i="9"/>
  <c r="B95" i="9" s="1"/>
  <c r="H94" i="9"/>
  <c r="G94" i="9"/>
  <c r="F94" i="9"/>
  <c r="H93" i="9"/>
  <c r="E93" i="9" s="1"/>
  <c r="B93" i="9" s="1"/>
  <c r="G93" i="9"/>
  <c r="F93" i="9"/>
  <c r="H92" i="9"/>
  <c r="G92" i="9"/>
  <c r="F92" i="9"/>
  <c r="E92" i="9"/>
  <c r="B92" i="9" s="1"/>
  <c r="H91" i="9"/>
  <c r="G91" i="9"/>
  <c r="E91" i="9" s="1"/>
  <c r="B91" i="9" s="1"/>
  <c r="F91" i="9"/>
  <c r="H90" i="9"/>
  <c r="G90" i="9"/>
  <c r="E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G84" i="9"/>
  <c r="F84" i="9"/>
  <c r="E84" i="9"/>
  <c r="B84" i="9" s="1"/>
  <c r="H83" i="9"/>
  <c r="G83" i="9"/>
  <c r="E83" i="9" s="1"/>
  <c r="F83" i="9"/>
  <c r="H82" i="9"/>
  <c r="G82" i="9"/>
  <c r="E82" i="9" s="1"/>
  <c r="F82" i="9"/>
  <c r="H81" i="9"/>
  <c r="G81" i="9"/>
  <c r="E81" i="9" s="1"/>
  <c r="B81" i="9" s="1"/>
  <c r="F81" i="9"/>
  <c r="H80" i="9"/>
  <c r="E80" i="9" s="1"/>
  <c r="B80" i="9" s="1"/>
  <c r="G80" i="9"/>
  <c r="F80" i="9"/>
  <c r="H79" i="9"/>
  <c r="G79" i="9"/>
  <c r="F79" i="9"/>
  <c r="E79" i="9"/>
  <c r="B79" i="9" s="1"/>
  <c r="H78" i="9"/>
  <c r="G78" i="9"/>
  <c r="F78" i="9"/>
  <c r="H77" i="9"/>
  <c r="E77" i="9" s="1"/>
  <c r="G77" i="9"/>
  <c r="F77" i="9"/>
  <c r="B77" i="9"/>
  <c r="H76" i="9"/>
  <c r="G76" i="9"/>
  <c r="F76" i="9"/>
  <c r="E76" i="9"/>
  <c r="B76" i="9" s="1"/>
  <c r="H75" i="9"/>
  <c r="G75" i="9"/>
  <c r="E75" i="9" s="1"/>
  <c r="F75" i="9"/>
  <c r="H74" i="9"/>
  <c r="G74" i="9"/>
  <c r="E74" i="9" s="1"/>
  <c r="F74" i="9"/>
  <c r="H73" i="9"/>
  <c r="G73" i="9"/>
  <c r="E73" i="9" s="1"/>
  <c r="B73" i="9" s="1"/>
  <c r="F73" i="9"/>
  <c r="H72" i="9"/>
  <c r="E72" i="9" s="1"/>
  <c r="B72" i="9" s="1"/>
  <c r="G72" i="9"/>
  <c r="F72" i="9"/>
  <c r="H71" i="9"/>
  <c r="G71" i="9"/>
  <c r="F71" i="9"/>
  <c r="E71" i="9"/>
  <c r="B71" i="9" s="1"/>
  <c r="H70" i="9"/>
  <c r="G70" i="9"/>
  <c r="F70" i="9"/>
  <c r="H69" i="9"/>
  <c r="E69" i="9" s="1"/>
  <c r="B69" i="9" s="1"/>
  <c r="G69" i="9"/>
  <c r="F69" i="9"/>
  <c r="H68" i="9"/>
  <c r="G68" i="9"/>
  <c r="F68" i="9"/>
  <c r="E68" i="9"/>
  <c r="B68" i="9" s="1"/>
  <c r="H67" i="9"/>
  <c r="G67" i="9"/>
  <c r="E67" i="9" s="1"/>
  <c r="B67" i="9" s="1"/>
  <c r="F67" i="9"/>
  <c r="H66" i="9"/>
  <c r="G66" i="9"/>
  <c r="E66" i="9" s="1"/>
  <c r="F66" i="9"/>
  <c r="H65" i="9"/>
  <c r="G65" i="9"/>
  <c r="E65" i="9" s="1"/>
  <c r="F65" i="9"/>
  <c r="B65" i="9"/>
  <c r="H64" i="9"/>
  <c r="G64" i="9"/>
  <c r="F64" i="9"/>
  <c r="E64" i="9"/>
  <c r="B64" i="9" s="1"/>
  <c r="H63" i="9"/>
  <c r="G63" i="9"/>
  <c r="F63" i="9"/>
  <c r="E63" i="9"/>
  <c r="H62" i="9"/>
  <c r="G62" i="9"/>
  <c r="E62" i="9" s="1"/>
  <c r="F62" i="9"/>
  <c r="H61" i="9"/>
  <c r="G61" i="9"/>
  <c r="E61" i="9" s="1"/>
  <c r="F61" i="9"/>
  <c r="B61" i="9"/>
  <c r="H60" i="9"/>
  <c r="G60" i="9"/>
  <c r="F60" i="9"/>
  <c r="E60" i="9"/>
  <c r="B60" i="9" s="1"/>
  <c r="H59" i="9"/>
  <c r="G59" i="9"/>
  <c r="F59" i="9"/>
  <c r="E59" i="9"/>
  <c r="H58" i="9"/>
  <c r="G58" i="9"/>
  <c r="E58" i="9" s="1"/>
  <c r="F58" i="9"/>
  <c r="H57" i="9"/>
  <c r="G57" i="9"/>
  <c r="E57" i="9" s="1"/>
  <c r="F57" i="9"/>
  <c r="B57" i="9"/>
  <c r="H56" i="9"/>
  <c r="G56" i="9"/>
  <c r="F56" i="9"/>
  <c r="E56" i="9"/>
  <c r="B56" i="9" s="1"/>
  <c r="H55" i="9"/>
  <c r="G55" i="9"/>
  <c r="F55" i="9"/>
  <c r="E55" i="9"/>
  <c r="H54" i="9"/>
  <c r="G54" i="9"/>
  <c r="E54" i="9" s="1"/>
  <c r="F54" i="9"/>
  <c r="H53" i="9"/>
  <c r="G53" i="9"/>
  <c r="F53" i="9"/>
  <c r="H52" i="9"/>
  <c r="G52" i="9"/>
  <c r="F52" i="9"/>
  <c r="E52" i="9"/>
  <c r="B52" i="9" s="1"/>
  <c r="H51" i="9"/>
  <c r="G51" i="9"/>
  <c r="F51" i="9"/>
  <c r="E51" i="9"/>
  <c r="H50" i="9"/>
  <c r="G50" i="9"/>
  <c r="E50" i="9" s="1"/>
  <c r="F50" i="9"/>
  <c r="H49" i="9"/>
  <c r="G49" i="9"/>
  <c r="F49" i="9"/>
  <c r="H48" i="9"/>
  <c r="G48" i="9"/>
  <c r="F48" i="9"/>
  <c r="E48" i="9"/>
  <c r="B48" i="9" s="1"/>
  <c r="H47" i="9"/>
  <c r="G47" i="9"/>
  <c r="F47" i="9"/>
  <c r="E47" i="9"/>
  <c r="H46" i="9"/>
  <c r="G46" i="9"/>
  <c r="E46" i="9" s="1"/>
  <c r="F46" i="9"/>
  <c r="H45" i="9"/>
  <c r="G45" i="9"/>
  <c r="F45" i="9"/>
  <c r="H44" i="9"/>
  <c r="E44" i="9" s="1"/>
  <c r="B44" i="9" s="1"/>
  <c r="G44" i="9"/>
  <c r="F44" i="9"/>
  <c r="H43" i="9"/>
  <c r="E43" i="9" s="1"/>
  <c r="G43" i="9"/>
  <c r="F43" i="9"/>
  <c r="H42" i="9"/>
  <c r="G42" i="9"/>
  <c r="E42" i="9" s="1"/>
  <c r="F42" i="9"/>
  <c r="H41" i="9"/>
  <c r="E41" i="9" s="1"/>
  <c r="B41" i="9" s="1"/>
  <c r="G41" i="9"/>
  <c r="F41" i="9"/>
  <c r="H40" i="9"/>
  <c r="E40" i="9" s="1"/>
  <c r="B40" i="9" s="1"/>
  <c r="G40" i="9"/>
  <c r="F40" i="9"/>
  <c r="H39" i="9"/>
  <c r="G39" i="9"/>
  <c r="E39" i="9" s="1"/>
  <c r="B39" i="9" s="1"/>
  <c r="F39" i="9"/>
  <c r="H38" i="9"/>
  <c r="G38" i="9"/>
  <c r="F38" i="9"/>
  <c r="H37" i="9"/>
  <c r="G37" i="9"/>
  <c r="E37" i="9" s="1"/>
  <c r="B37" i="9" s="1"/>
  <c r="F37" i="9"/>
  <c r="H36" i="9"/>
  <c r="E36" i="9" s="1"/>
  <c r="B36" i="9" s="1"/>
  <c r="G36" i="9"/>
  <c r="F36" i="9"/>
  <c r="H35" i="9"/>
  <c r="G35" i="9"/>
  <c r="F35" i="9"/>
  <c r="E35" i="9"/>
  <c r="B35" i="9" s="1"/>
  <c r="H34" i="9"/>
  <c r="G34" i="9"/>
  <c r="F34" i="9"/>
  <c r="H33" i="9"/>
  <c r="G33" i="9"/>
  <c r="E33" i="9" s="1"/>
  <c r="B33" i="9" s="1"/>
  <c r="F33" i="9"/>
  <c r="H32" i="9"/>
  <c r="G32" i="9"/>
  <c r="F32" i="9"/>
  <c r="H31" i="9"/>
  <c r="G31" i="9"/>
  <c r="F31" i="9"/>
  <c r="H30" i="9"/>
  <c r="G30" i="9"/>
  <c r="F30" i="9"/>
  <c r="H29" i="9"/>
  <c r="G29" i="9"/>
  <c r="E29" i="9" s="1"/>
  <c r="B29" i="9" s="1"/>
  <c r="F29" i="9"/>
  <c r="H28" i="9"/>
  <c r="E28" i="9" s="1"/>
  <c r="G28" i="9"/>
  <c r="F28" i="9"/>
  <c r="B28" i="9"/>
  <c r="H27" i="9"/>
  <c r="G27" i="9"/>
  <c r="F27" i="9"/>
  <c r="H26" i="9"/>
  <c r="G26" i="9"/>
  <c r="F26" i="9"/>
  <c r="H25" i="9"/>
  <c r="G25" i="9"/>
  <c r="F25" i="9"/>
  <c r="E25" i="9"/>
  <c r="B25" i="9" s="1"/>
  <c r="H24" i="9"/>
  <c r="G24" i="9"/>
  <c r="F24" i="9"/>
  <c r="E24" i="9"/>
  <c r="B24" i="9" s="1"/>
  <c r="H23" i="9"/>
  <c r="G23" i="9"/>
  <c r="E23" i="9" s="1"/>
  <c r="B23" i="9" s="1"/>
  <c r="F23" i="9"/>
  <c r="H22" i="9"/>
  <c r="G22" i="9"/>
  <c r="E22" i="9" s="1"/>
  <c r="B22" i="9" s="1"/>
  <c r="F22" i="9"/>
  <c r="F21" i="9"/>
  <c r="I10" i="9"/>
  <c r="F4" i="9"/>
  <c r="O3" i="9"/>
  <c r="G275" i="9" s="1"/>
  <c r="E275" i="9" s="1"/>
  <c r="B275" i="9" s="1"/>
  <c r="I3" i="9"/>
  <c r="H3" i="9"/>
  <c r="G3" i="9"/>
  <c r="D101" i="8"/>
  <c r="C1576" i="1" s="1"/>
  <c r="G1576" i="1" s="1"/>
  <c r="D95" i="8"/>
  <c r="D90" i="8"/>
  <c r="D85" i="8"/>
  <c r="D80" i="8"/>
  <c r="D75" i="8"/>
  <c r="D70" i="8"/>
  <c r="D65" i="8"/>
  <c r="D60" i="8"/>
  <c r="D55" i="8"/>
  <c r="D50" i="8"/>
  <c r="D49" i="8" s="1"/>
  <c r="C1524" i="1" s="1"/>
  <c r="H1524" i="1" s="1"/>
  <c r="D44" i="8"/>
  <c r="D36" i="8"/>
  <c r="D26" i="8"/>
  <c r="D24" i="8" s="1"/>
  <c r="D18" i="8"/>
  <c r="D8" i="8"/>
  <c r="D6" i="8" s="1"/>
  <c r="C1481" i="1" s="1"/>
  <c r="E44" i="7"/>
  <c r="D44" i="7"/>
  <c r="E39" i="7"/>
  <c r="D39" i="7"/>
  <c r="D38" i="7" s="1"/>
  <c r="H31" i="3"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C1227" i="1" s="1"/>
  <c r="F249" i="5"/>
  <c r="F248" i="5"/>
  <c r="F247" i="5"/>
  <c r="E246" i="5"/>
  <c r="D1223" i="1" s="1"/>
  <c r="D246" i="5"/>
  <c r="C1223" i="1" s="1"/>
  <c r="F244" i="5"/>
  <c r="F243" i="5"/>
  <c r="E242" i="5"/>
  <c r="D242" i="5"/>
  <c r="F242" i="5" s="1"/>
  <c r="F241" i="5"/>
  <c r="F240" i="5"/>
  <c r="E239" i="5"/>
  <c r="D1216" i="1" s="1"/>
  <c r="D239" i="5"/>
  <c r="D238"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E78" i="5"/>
  <c r="D78" i="5"/>
  <c r="F78" i="5" s="1"/>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C1013" i="1" s="1"/>
  <c r="F34" i="5"/>
  <c r="F33" i="5"/>
  <c r="F32" i="5"/>
  <c r="F31" i="5"/>
  <c r="F30" i="5"/>
  <c r="F29"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c r="F579" i="4"/>
  <c r="F578" i="4"/>
  <c r="F577" i="4"/>
  <c r="E577" i="4"/>
  <c r="D577" i="4"/>
  <c r="F576" i="4"/>
  <c r="F575" i="4"/>
  <c r="E574" i="4"/>
  <c r="D574" i="4"/>
  <c r="F573" i="4"/>
  <c r="F572" i="4"/>
  <c r="E571" i="4"/>
  <c r="E567" i="4" s="1"/>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F418" i="4" s="1"/>
  <c r="D418" i="4"/>
  <c r="E417" i="4"/>
  <c r="D417" i="4"/>
  <c r="E416" i="4"/>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E351" i="4"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F159" i="4" s="1"/>
  <c r="D159" i="4"/>
  <c r="F158" i="4"/>
  <c r="F157" i="4"/>
  <c r="F156" i="4"/>
  <c r="F155" i="4"/>
  <c r="F154" i="4"/>
  <c r="E153" i="4"/>
  <c r="F153" i="4" s="1"/>
  <c r="D153" i="4"/>
  <c r="E152" i="4"/>
  <c r="F152" i="4" s="1"/>
  <c r="D152" i="4"/>
  <c r="H21" i="9"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F128" i="4"/>
  <c r="E128" i="4"/>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H1576" i="1"/>
  <c r="G1575" i="1"/>
  <c r="C1575" i="1"/>
  <c r="H1575" i="1" s="1"/>
  <c r="G1574" i="1"/>
  <c r="C1574" i="1"/>
  <c r="H1574" i="1" s="1"/>
  <c r="H1573" i="1"/>
  <c r="C1573" i="1"/>
  <c r="G1573" i="1" s="1"/>
  <c r="H1572" i="1"/>
  <c r="G1572" i="1"/>
  <c r="C1572" i="1"/>
  <c r="H1571" i="1"/>
  <c r="G1571" i="1"/>
  <c r="C1571" i="1"/>
  <c r="G1570" i="1"/>
  <c r="C1570" i="1"/>
  <c r="H1570" i="1" s="1"/>
  <c r="H1569" i="1"/>
  <c r="C1569" i="1"/>
  <c r="G1569" i="1" s="1"/>
  <c r="H1568" i="1"/>
  <c r="G1568" i="1"/>
  <c r="C1568" i="1"/>
  <c r="G1567" i="1"/>
  <c r="C1567" i="1"/>
  <c r="H1567" i="1" s="1"/>
  <c r="G1566" i="1"/>
  <c r="C1566" i="1"/>
  <c r="H1566" i="1" s="1"/>
  <c r="C1565" i="1"/>
  <c r="G1565" i="1" s="1"/>
  <c r="G1564" i="1"/>
  <c r="C1564" i="1"/>
  <c r="H1564" i="1" s="1"/>
  <c r="C1563" i="1"/>
  <c r="G1563" i="1" s="1"/>
  <c r="H1562" i="1"/>
  <c r="G1562" i="1"/>
  <c r="C1562" i="1"/>
  <c r="C1561" i="1"/>
  <c r="G1560" i="1"/>
  <c r="C1560" i="1"/>
  <c r="H1560" i="1" s="1"/>
  <c r="C1559" i="1"/>
  <c r="G1558" i="1"/>
  <c r="C1558" i="1"/>
  <c r="H1558" i="1" s="1"/>
  <c r="C1557" i="1"/>
  <c r="H1556" i="1"/>
  <c r="G1556" i="1"/>
  <c r="C1556" i="1"/>
  <c r="H1555" i="1"/>
  <c r="C1555" i="1"/>
  <c r="G1555" i="1" s="1"/>
  <c r="G1554" i="1"/>
  <c r="C1554" i="1"/>
  <c r="H1554" i="1" s="1"/>
  <c r="H1553" i="1"/>
  <c r="C1553" i="1"/>
  <c r="G1553" i="1" s="1"/>
  <c r="H1552" i="1"/>
  <c r="G1552" i="1"/>
  <c r="C1552" i="1"/>
  <c r="H1551" i="1"/>
  <c r="C1551" i="1"/>
  <c r="G1551" i="1" s="1"/>
  <c r="G1550" i="1"/>
  <c r="C1550" i="1"/>
  <c r="H1550" i="1" s="1"/>
  <c r="H1549" i="1"/>
  <c r="C1549" i="1"/>
  <c r="G1549" i="1" s="1"/>
  <c r="H1548" i="1"/>
  <c r="G1548" i="1"/>
  <c r="C1548" i="1"/>
  <c r="C1547" i="1"/>
  <c r="G1547" i="1" s="1"/>
  <c r="G1546" i="1"/>
  <c r="C1546" i="1"/>
  <c r="H1546" i="1" s="1"/>
  <c r="C1545" i="1"/>
  <c r="G1545" i="1" s="1"/>
  <c r="H1544" i="1"/>
  <c r="G1544" i="1"/>
  <c r="C1544" i="1"/>
  <c r="C1543" i="1"/>
  <c r="G1542" i="1"/>
  <c r="C1542" i="1"/>
  <c r="H1542" i="1" s="1"/>
  <c r="C1541" i="1"/>
  <c r="H1540" i="1"/>
  <c r="G1540" i="1"/>
  <c r="C1540" i="1"/>
  <c r="H1539" i="1"/>
  <c r="C1539" i="1"/>
  <c r="G1539" i="1" s="1"/>
  <c r="G1538" i="1"/>
  <c r="C1538" i="1"/>
  <c r="H1538" i="1" s="1"/>
  <c r="H1537" i="1"/>
  <c r="C1537" i="1"/>
  <c r="G1537" i="1" s="1"/>
  <c r="H1536" i="1"/>
  <c r="G1536" i="1"/>
  <c r="C1536" i="1"/>
  <c r="H1535" i="1"/>
  <c r="C1535" i="1"/>
  <c r="G1535" i="1" s="1"/>
  <c r="G1534" i="1"/>
  <c r="C1534" i="1"/>
  <c r="H1534" i="1" s="1"/>
  <c r="H1533" i="1"/>
  <c r="C1533" i="1"/>
  <c r="G1533" i="1" s="1"/>
  <c r="H1532" i="1"/>
  <c r="G1532" i="1"/>
  <c r="C1532" i="1"/>
  <c r="C1531" i="1"/>
  <c r="G1531" i="1" s="1"/>
  <c r="G1530" i="1"/>
  <c r="C1530" i="1"/>
  <c r="H1530" i="1" s="1"/>
  <c r="C1529" i="1"/>
  <c r="G1529" i="1" s="1"/>
  <c r="H1528" i="1"/>
  <c r="G1528" i="1"/>
  <c r="C1528" i="1"/>
  <c r="C1527" i="1"/>
  <c r="G1526" i="1"/>
  <c r="C1526" i="1"/>
  <c r="H1526" i="1" s="1"/>
  <c r="C1525" i="1"/>
  <c r="G1524" i="1"/>
  <c r="C1523" i="1"/>
  <c r="G1523" i="1" s="1"/>
  <c r="G1522" i="1"/>
  <c r="C1522" i="1"/>
  <c r="H1522" i="1" s="1"/>
  <c r="C1521" i="1"/>
  <c r="G1521" i="1" s="1"/>
  <c r="H1520" i="1"/>
  <c r="G1520" i="1"/>
  <c r="C1520" i="1"/>
  <c r="C1519" i="1"/>
  <c r="H1516" i="1"/>
  <c r="G1516" i="1"/>
  <c r="C1516" i="1"/>
  <c r="C1515" i="1"/>
  <c r="G1514" i="1"/>
  <c r="C1514" i="1"/>
  <c r="H1514" i="1" s="1"/>
  <c r="C1513" i="1"/>
  <c r="H1512" i="1"/>
  <c r="G1512" i="1"/>
  <c r="C1512" i="1"/>
  <c r="H1511" i="1"/>
  <c r="C1511" i="1"/>
  <c r="G1511" i="1" s="1"/>
  <c r="G1510" i="1"/>
  <c r="C1510" i="1"/>
  <c r="H1510" i="1" s="1"/>
  <c r="C1509" i="1"/>
  <c r="G1509" i="1" s="1"/>
  <c r="H1508" i="1"/>
  <c r="G1508" i="1"/>
  <c r="C1508" i="1"/>
  <c r="H1507" i="1"/>
  <c r="C1507" i="1"/>
  <c r="G1507" i="1" s="1"/>
  <c r="G1506" i="1"/>
  <c r="C1506" i="1"/>
  <c r="H1506" i="1" s="1"/>
  <c r="C1505" i="1"/>
  <c r="G1505" i="1" s="1"/>
  <c r="G1504" i="1"/>
  <c r="C1504" i="1"/>
  <c r="H1504" i="1" s="1"/>
  <c r="C1503" i="1"/>
  <c r="G1503" i="1" s="1"/>
  <c r="C1502" i="1"/>
  <c r="H1502" i="1" s="1"/>
  <c r="C1501" i="1"/>
  <c r="G1501" i="1" s="1"/>
  <c r="H1500" i="1"/>
  <c r="G1500" i="1"/>
  <c r="C1500" i="1"/>
  <c r="C1499" i="1"/>
  <c r="G1498" i="1"/>
  <c r="C1498" i="1"/>
  <c r="H1498" i="1" s="1"/>
  <c r="C1497" i="1"/>
  <c r="H1496" i="1"/>
  <c r="G1496" i="1"/>
  <c r="C1496" i="1"/>
  <c r="H1495" i="1"/>
  <c r="C1495" i="1"/>
  <c r="G1495" i="1" s="1"/>
  <c r="G1494" i="1"/>
  <c r="C1494" i="1"/>
  <c r="H1494" i="1" s="1"/>
  <c r="H1493" i="1"/>
  <c r="C1493" i="1"/>
  <c r="G1493" i="1" s="1"/>
  <c r="C1492" i="1"/>
  <c r="H1492" i="1" s="1"/>
  <c r="C1491" i="1"/>
  <c r="G1491" i="1" s="1"/>
  <c r="G1490" i="1"/>
  <c r="C1490" i="1"/>
  <c r="H1490" i="1" s="1"/>
  <c r="C1489" i="1"/>
  <c r="G1489" i="1" s="1"/>
  <c r="H1488" i="1"/>
  <c r="G1488" i="1"/>
  <c r="C1488" i="1"/>
  <c r="C1487" i="1"/>
  <c r="G1487" i="1" s="1"/>
  <c r="G1486" i="1"/>
  <c r="C1486" i="1"/>
  <c r="H1486" i="1" s="1"/>
  <c r="C1485" i="1"/>
  <c r="G1485" i="1" s="1"/>
  <c r="H1484" i="1"/>
  <c r="G1484" i="1"/>
  <c r="C1484" i="1"/>
  <c r="C1483" i="1"/>
  <c r="G1482" i="1"/>
  <c r="C1482" i="1"/>
  <c r="H1482" i="1" s="1"/>
  <c r="C1480" i="1"/>
  <c r="H1480" i="1" s="1"/>
  <c r="J1479" i="1"/>
  <c r="H1479" i="1"/>
  <c r="D1479" i="1"/>
  <c r="C1479" i="1"/>
  <c r="G1479" i="1" s="1"/>
  <c r="I1479" i="1" s="1"/>
  <c r="J1478" i="1"/>
  <c r="H1478" i="1"/>
  <c r="D1478" i="1"/>
  <c r="G1478" i="1" s="1"/>
  <c r="C1478" i="1"/>
  <c r="J1477" i="1"/>
  <c r="H1477" i="1"/>
  <c r="D1477" i="1"/>
  <c r="C1477" i="1"/>
  <c r="G1477" i="1" s="1"/>
  <c r="I1477" i="1" s="1"/>
  <c r="J1476" i="1"/>
  <c r="H1476" i="1"/>
  <c r="D1476" i="1"/>
  <c r="G1476" i="1" s="1"/>
  <c r="C1476" i="1"/>
  <c r="H1475" i="1"/>
  <c r="D1475" i="1"/>
  <c r="G1475" i="1" s="1"/>
  <c r="C1475" i="1"/>
  <c r="J1474" i="1"/>
  <c r="H1474" i="1"/>
  <c r="D1474" i="1"/>
  <c r="C1474" i="1"/>
  <c r="J1473" i="1"/>
  <c r="H1473" i="1"/>
  <c r="D1473" i="1"/>
  <c r="G1473" i="1" s="1"/>
  <c r="C1473" i="1"/>
  <c r="J1472" i="1"/>
  <c r="H1472" i="1"/>
  <c r="D1472" i="1"/>
  <c r="C1472" i="1"/>
  <c r="J1471" i="1"/>
  <c r="H1471" i="1"/>
  <c r="D1471" i="1"/>
  <c r="G1471" i="1" s="1"/>
  <c r="C1471" i="1"/>
  <c r="D1470" i="1"/>
  <c r="C1470" i="1"/>
  <c r="D1469" i="1"/>
  <c r="G1469" i="1" s="1"/>
  <c r="C1469" i="1"/>
  <c r="D1468" i="1"/>
  <c r="J1468" i="1" s="1"/>
  <c r="C1468" i="1"/>
  <c r="G1468" i="1" s="1"/>
  <c r="D1467" i="1"/>
  <c r="G1467" i="1" s="1"/>
  <c r="C1467" i="1"/>
  <c r="D1466" i="1"/>
  <c r="J1466" i="1" s="1"/>
  <c r="C1466" i="1"/>
  <c r="G1466" i="1" s="1"/>
  <c r="D1465" i="1"/>
  <c r="G1465" i="1" s="1"/>
  <c r="C1465" i="1"/>
  <c r="D1464" i="1"/>
  <c r="J1464" i="1" s="1"/>
  <c r="C1464" i="1"/>
  <c r="G1464" i="1" s="1"/>
  <c r="D1463" i="1"/>
  <c r="G1463" i="1" s="1"/>
  <c r="C1463" i="1"/>
  <c r="D1462" i="1"/>
  <c r="J1462" i="1" s="1"/>
  <c r="C1462" i="1"/>
  <c r="G1462" i="1" s="1"/>
  <c r="H1461" i="1"/>
  <c r="D1461" i="1"/>
  <c r="C1461" i="1"/>
  <c r="G1461" i="1" s="1"/>
  <c r="J1460" i="1"/>
  <c r="H1460" i="1"/>
  <c r="D1460" i="1"/>
  <c r="G1460" i="1" s="1"/>
  <c r="C1460" i="1"/>
  <c r="J1459" i="1"/>
  <c r="H1459" i="1"/>
  <c r="D1459" i="1"/>
  <c r="C1459" i="1"/>
  <c r="G1459" i="1" s="1"/>
  <c r="I1459" i="1" s="1"/>
  <c r="J1458" i="1"/>
  <c r="H1458" i="1"/>
  <c r="D1458" i="1"/>
  <c r="G1458" i="1" s="1"/>
  <c r="C1458" i="1"/>
  <c r="J1457" i="1"/>
  <c r="H1457" i="1"/>
  <c r="D1457" i="1"/>
  <c r="C1457" i="1"/>
  <c r="G1457" i="1" s="1"/>
  <c r="I1457" i="1" s="1"/>
  <c r="D1456" i="1"/>
  <c r="C1456" i="1"/>
  <c r="J1456" i="1" s="1"/>
  <c r="J1455" i="1"/>
  <c r="H1455" i="1"/>
  <c r="D1455" i="1"/>
  <c r="C1455" i="1"/>
  <c r="G1455" i="1" s="1"/>
  <c r="I1455" i="1" s="1"/>
  <c r="H1454" i="1"/>
  <c r="D1454" i="1"/>
  <c r="C1454" i="1"/>
  <c r="D1453" i="1"/>
  <c r="D1452" i="1"/>
  <c r="G1452" i="1" s="1"/>
  <c r="C1452" i="1"/>
  <c r="D1451" i="1"/>
  <c r="J1451" i="1" s="1"/>
  <c r="C1451" i="1"/>
  <c r="G1451" i="1" s="1"/>
  <c r="D1450" i="1"/>
  <c r="G1450" i="1" s="1"/>
  <c r="C1450" i="1"/>
  <c r="D1449" i="1"/>
  <c r="J1449" i="1" s="1"/>
  <c r="C1449" i="1"/>
  <c r="G1449" i="1" s="1"/>
  <c r="D1448" i="1"/>
  <c r="G1448" i="1" s="1"/>
  <c r="C1448" i="1"/>
  <c r="D1447" i="1"/>
  <c r="J1447" i="1" s="1"/>
  <c r="C1447" i="1"/>
  <c r="G1447" i="1" s="1"/>
  <c r="D1446" i="1"/>
  <c r="G1446" i="1" s="1"/>
  <c r="C1446" i="1"/>
  <c r="D1445" i="1"/>
  <c r="C1445" i="1"/>
  <c r="D1444" i="1"/>
  <c r="C1444" i="1"/>
  <c r="D1443" i="1"/>
  <c r="C1443" i="1"/>
  <c r="D1442" i="1"/>
  <c r="C1442" i="1"/>
  <c r="D1441" i="1"/>
  <c r="C1441" i="1"/>
  <c r="D1440" i="1"/>
  <c r="C1440" i="1"/>
  <c r="D1439" i="1"/>
  <c r="C1439" i="1"/>
  <c r="D1438" i="1"/>
  <c r="C1438" i="1"/>
  <c r="H1438" i="1" s="1"/>
  <c r="G1437" i="1"/>
  <c r="D1437" i="1"/>
  <c r="C1437" i="1"/>
  <c r="H1437" i="1" s="1"/>
  <c r="G1434" i="1"/>
  <c r="D1434" i="1"/>
  <c r="C1434" i="1"/>
  <c r="H1434" i="1" s="1"/>
  <c r="D1433" i="1"/>
  <c r="C1433" i="1"/>
  <c r="D1432" i="1"/>
  <c r="C1432" i="1"/>
  <c r="H1432" i="1" s="1"/>
  <c r="G1431" i="1"/>
  <c r="D1431" i="1"/>
  <c r="C1431" i="1"/>
  <c r="H1431" i="1" s="1"/>
  <c r="G1430" i="1"/>
  <c r="D1430" i="1"/>
  <c r="C1430" i="1"/>
  <c r="H1430" i="1" s="1"/>
  <c r="D1429" i="1"/>
  <c r="C1429" i="1"/>
  <c r="D1428" i="1"/>
  <c r="C1428" i="1"/>
  <c r="H1428" i="1" s="1"/>
  <c r="G1427" i="1"/>
  <c r="D1427" i="1"/>
  <c r="C1427" i="1"/>
  <c r="H1427" i="1" s="1"/>
  <c r="G1426" i="1"/>
  <c r="D1426" i="1"/>
  <c r="C1426" i="1"/>
  <c r="H1426" i="1" s="1"/>
  <c r="D1425" i="1"/>
  <c r="C1425" i="1"/>
  <c r="D1424" i="1"/>
  <c r="C1424" i="1"/>
  <c r="H1424" i="1" s="1"/>
  <c r="D1423" i="1"/>
  <c r="G1422" i="1"/>
  <c r="D1422" i="1"/>
  <c r="C1422" i="1"/>
  <c r="H1422" i="1" s="1"/>
  <c r="D1421" i="1"/>
  <c r="C1421" i="1"/>
  <c r="D1420" i="1"/>
  <c r="C1420" i="1"/>
  <c r="H1420" i="1" s="1"/>
  <c r="G1419" i="1"/>
  <c r="D1419" i="1"/>
  <c r="C1419" i="1"/>
  <c r="H1419" i="1" s="1"/>
  <c r="G1418" i="1"/>
  <c r="D1418" i="1"/>
  <c r="C1418" i="1"/>
  <c r="H1418" i="1" s="1"/>
  <c r="D1417" i="1"/>
  <c r="C1417" i="1"/>
  <c r="D1416" i="1"/>
  <c r="C1416" i="1"/>
  <c r="H1416" i="1" s="1"/>
  <c r="G1415" i="1"/>
  <c r="D1415" i="1"/>
  <c r="C1415" i="1"/>
  <c r="H1415" i="1" s="1"/>
  <c r="G1414" i="1"/>
  <c r="D1414" i="1"/>
  <c r="C1414" i="1"/>
  <c r="H1414" i="1" s="1"/>
  <c r="D1413" i="1"/>
  <c r="C1413" i="1"/>
  <c r="D1412" i="1"/>
  <c r="C1412" i="1"/>
  <c r="H1412" i="1" s="1"/>
  <c r="D1411" i="1"/>
  <c r="G1411" i="1" s="1"/>
  <c r="C1411" i="1"/>
  <c r="G1410" i="1"/>
  <c r="D1410" i="1"/>
  <c r="C1410" i="1"/>
  <c r="H1410" i="1" s="1"/>
  <c r="D1409" i="1"/>
  <c r="C1409" i="1"/>
  <c r="G1407" i="1"/>
  <c r="D1407" i="1"/>
  <c r="C1407" i="1"/>
  <c r="H1407" i="1" s="1"/>
  <c r="G1406" i="1"/>
  <c r="D1406" i="1"/>
  <c r="C1406" i="1"/>
  <c r="H1406" i="1" s="1"/>
  <c r="D1405" i="1"/>
  <c r="C1405" i="1"/>
  <c r="D1404" i="1"/>
  <c r="C1404" i="1"/>
  <c r="H1404" i="1" s="1"/>
  <c r="G1403" i="1"/>
  <c r="D1403" i="1"/>
  <c r="C1403" i="1"/>
  <c r="H1403" i="1" s="1"/>
  <c r="G1402" i="1"/>
  <c r="D1402" i="1"/>
  <c r="C1402" i="1"/>
  <c r="H1402" i="1" s="1"/>
  <c r="D1401" i="1"/>
  <c r="C1401" i="1"/>
  <c r="D1400" i="1"/>
  <c r="C1400" i="1"/>
  <c r="H1400" i="1" s="1"/>
  <c r="G1399" i="1"/>
  <c r="D1399" i="1"/>
  <c r="C1399" i="1"/>
  <c r="H1399" i="1" s="1"/>
  <c r="G1398" i="1"/>
  <c r="D1398" i="1"/>
  <c r="C1398" i="1"/>
  <c r="H1398" i="1" s="1"/>
  <c r="D1397" i="1"/>
  <c r="C1397" i="1"/>
  <c r="D1396" i="1"/>
  <c r="C1396" i="1"/>
  <c r="H1396" i="1" s="1"/>
  <c r="G1395" i="1"/>
  <c r="D1395" i="1"/>
  <c r="C1395" i="1"/>
  <c r="H1395" i="1" s="1"/>
  <c r="G1394" i="1"/>
  <c r="D1394" i="1"/>
  <c r="C1394" i="1"/>
  <c r="H1394" i="1" s="1"/>
  <c r="C1393" i="1"/>
  <c r="G1392" i="1"/>
  <c r="D1392" i="1"/>
  <c r="C1392" i="1"/>
  <c r="H1392" i="1" s="1"/>
  <c r="G1391" i="1"/>
  <c r="D1391" i="1"/>
  <c r="C1391" i="1"/>
  <c r="H1391" i="1" s="1"/>
  <c r="D1390" i="1"/>
  <c r="C1390" i="1"/>
  <c r="D1389" i="1"/>
  <c r="C1389" i="1"/>
  <c r="H1389" i="1" s="1"/>
  <c r="G1388" i="1"/>
  <c r="D1388" i="1"/>
  <c r="C1388" i="1"/>
  <c r="H1388" i="1" s="1"/>
  <c r="G1387" i="1"/>
  <c r="D1387" i="1"/>
  <c r="C1387" i="1"/>
  <c r="H1387" i="1" s="1"/>
  <c r="D1386" i="1"/>
  <c r="C1386" i="1"/>
  <c r="D1385" i="1"/>
  <c r="C1385" i="1"/>
  <c r="H1385" i="1" s="1"/>
  <c r="G1384" i="1"/>
  <c r="D1384" i="1"/>
  <c r="C1384" i="1"/>
  <c r="H1384" i="1" s="1"/>
  <c r="D1382" i="1"/>
  <c r="C1382" i="1"/>
  <c r="H1382" i="1" s="1"/>
  <c r="G1381" i="1"/>
  <c r="D1381" i="1"/>
  <c r="C1381" i="1"/>
  <c r="H1381" i="1" s="1"/>
  <c r="G1380" i="1"/>
  <c r="D1380" i="1"/>
  <c r="C1380" i="1"/>
  <c r="H1380" i="1" s="1"/>
  <c r="D1379" i="1"/>
  <c r="C1379" i="1"/>
  <c r="D1378" i="1"/>
  <c r="C1378" i="1"/>
  <c r="H1378" i="1" s="1"/>
  <c r="G1377" i="1"/>
  <c r="D1377" i="1"/>
  <c r="C1377" i="1"/>
  <c r="H1377" i="1" s="1"/>
  <c r="G1376" i="1"/>
  <c r="D1376" i="1"/>
  <c r="C1376" i="1"/>
  <c r="H1376" i="1" s="1"/>
  <c r="D1375" i="1"/>
  <c r="C1375" i="1"/>
  <c r="D1374" i="1"/>
  <c r="C1374" i="1"/>
  <c r="H1374" i="1" s="1"/>
  <c r="G1373" i="1"/>
  <c r="D1373" i="1"/>
  <c r="C1373" i="1"/>
  <c r="H1373" i="1" s="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C1355" i="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D1226" i="1"/>
  <c r="C1226" i="1"/>
  <c r="D1225" i="1"/>
  <c r="C1225" i="1"/>
  <c r="D1224" i="1"/>
  <c r="C1224" i="1"/>
  <c r="D1221" i="1"/>
  <c r="C1221" i="1"/>
  <c r="D1220" i="1"/>
  <c r="C1220" i="1"/>
  <c r="D1219" i="1"/>
  <c r="C1219" i="1"/>
  <c r="D1218" i="1"/>
  <c r="C1218" i="1"/>
  <c r="D1217" i="1"/>
  <c r="C1217" i="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G1086" i="1" s="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H749" i="1"/>
  <c r="D749" i="1"/>
  <c r="C749" i="1"/>
  <c r="H748" i="1"/>
  <c r="D748" i="1"/>
  <c r="C748" i="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D717" i="1"/>
  <c r="G717" i="1" s="1"/>
  <c r="C717" i="1"/>
  <c r="G716" i="1"/>
  <c r="D716" i="1"/>
  <c r="C716" i="1"/>
  <c r="H716" i="1" s="1"/>
  <c r="G715" i="1"/>
  <c r="D715" i="1"/>
  <c r="C715" i="1"/>
  <c r="H715" i="1" s="1"/>
  <c r="G714" i="1"/>
  <c r="D714" i="1"/>
  <c r="C714" i="1"/>
  <c r="H714" i="1" s="1"/>
  <c r="D713" i="1"/>
  <c r="G713" i="1" s="1"/>
  <c r="C713" i="1"/>
  <c r="H713" i="1" s="1"/>
  <c r="G712" i="1"/>
  <c r="D712" i="1"/>
  <c r="C712" i="1"/>
  <c r="H712" i="1" s="1"/>
  <c r="D711" i="1"/>
  <c r="G711" i="1" s="1"/>
  <c r="C711" i="1"/>
  <c r="G710" i="1"/>
  <c r="D710" i="1"/>
  <c r="C710" i="1"/>
  <c r="H710" i="1" s="1"/>
  <c r="D709" i="1"/>
  <c r="G709" i="1" s="1"/>
  <c r="C709" i="1"/>
  <c r="G708" i="1"/>
  <c r="D708" i="1"/>
  <c r="C708" i="1"/>
  <c r="H708" i="1" s="1"/>
  <c r="G707" i="1"/>
  <c r="D707" i="1"/>
  <c r="C707" i="1"/>
  <c r="H707" i="1" s="1"/>
  <c r="G706" i="1"/>
  <c r="D706" i="1"/>
  <c r="C706" i="1"/>
  <c r="H706" i="1" s="1"/>
  <c r="G705" i="1"/>
  <c r="D705" i="1"/>
  <c r="C705" i="1"/>
  <c r="H705" i="1" s="1"/>
  <c r="G704" i="1"/>
  <c r="D704" i="1"/>
  <c r="C704" i="1"/>
  <c r="H704" i="1" s="1"/>
  <c r="D703" i="1"/>
  <c r="G703" i="1" s="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D672" i="1"/>
  <c r="G672" i="1" s="1"/>
  <c r="C672" i="1"/>
  <c r="D671" i="1"/>
  <c r="G671" i="1" s="1"/>
  <c r="C671" i="1"/>
  <c r="H671" i="1" s="1"/>
  <c r="G670" i="1"/>
  <c r="D670" i="1"/>
  <c r="C670" i="1"/>
  <c r="H670" i="1" s="1"/>
  <c r="D669" i="1"/>
  <c r="G669" i="1" s="1"/>
  <c r="C669" i="1"/>
  <c r="D668" i="1"/>
  <c r="G668" i="1" s="1"/>
  <c r="C668" i="1"/>
  <c r="D667" i="1"/>
  <c r="G667" i="1" s="1"/>
  <c r="C667" i="1"/>
  <c r="H667" i="1" s="1"/>
  <c r="G666" i="1"/>
  <c r="D666" i="1"/>
  <c r="C666" i="1"/>
  <c r="H666" i="1" s="1"/>
  <c r="G665" i="1"/>
  <c r="D665" i="1"/>
  <c r="C665" i="1"/>
  <c r="D664" i="1"/>
  <c r="G664" i="1" s="1"/>
  <c r="C664" i="1"/>
  <c r="D663" i="1"/>
  <c r="G663" i="1" s="1"/>
  <c r="C663" i="1"/>
  <c r="H663" i="1" s="1"/>
  <c r="G662" i="1"/>
  <c r="D662" i="1"/>
  <c r="C662" i="1"/>
  <c r="H662" i="1" s="1"/>
  <c r="G661" i="1"/>
  <c r="D661" i="1"/>
  <c r="C661" i="1"/>
  <c r="D660" i="1"/>
  <c r="G660" i="1" s="1"/>
  <c r="C660" i="1"/>
  <c r="D659" i="1"/>
  <c r="G659" i="1" s="1"/>
  <c r="C659" i="1"/>
  <c r="H659" i="1" s="1"/>
  <c r="G658" i="1"/>
  <c r="D658" i="1"/>
  <c r="C658" i="1"/>
  <c r="H658" i="1" s="1"/>
  <c r="G657" i="1"/>
  <c r="D657" i="1"/>
  <c r="C657" i="1"/>
  <c r="D656" i="1"/>
  <c r="G656" i="1" s="1"/>
  <c r="C656" i="1"/>
  <c r="D655" i="1"/>
  <c r="G655" i="1" s="1"/>
  <c r="C655" i="1"/>
  <c r="H655" i="1" s="1"/>
  <c r="G654" i="1"/>
  <c r="D654" i="1"/>
  <c r="C654" i="1"/>
  <c r="H654" i="1" s="1"/>
  <c r="G653" i="1"/>
  <c r="D653" i="1"/>
  <c r="C653" i="1"/>
  <c r="D652" i="1"/>
  <c r="G652" i="1" s="1"/>
  <c r="C652" i="1"/>
  <c r="D651" i="1"/>
  <c r="G651" i="1" s="1"/>
  <c r="C651" i="1"/>
  <c r="H651" i="1" s="1"/>
  <c r="G650" i="1"/>
  <c r="D650" i="1"/>
  <c r="C650" i="1"/>
  <c r="H650" i="1" s="1"/>
  <c r="D649" i="1"/>
  <c r="G649" i="1" s="1"/>
  <c r="C649" i="1"/>
  <c r="D648" i="1"/>
  <c r="G648" i="1" s="1"/>
  <c r="C648" i="1"/>
  <c r="D647" i="1"/>
  <c r="G647" i="1" s="1"/>
  <c r="C647" i="1"/>
  <c r="G646" i="1"/>
  <c r="D646" i="1"/>
  <c r="C646" i="1"/>
  <c r="H646" i="1" s="1"/>
  <c r="D645" i="1"/>
  <c r="G645" i="1" s="1"/>
  <c r="C645" i="1"/>
  <c r="D644" i="1"/>
  <c r="G644" i="1" s="1"/>
  <c r="C644" i="1"/>
  <c r="D643" i="1"/>
  <c r="G643" i="1" s="1"/>
  <c r="C643" i="1"/>
  <c r="D642" i="1"/>
  <c r="G642" i="1" s="1"/>
  <c r="C642" i="1"/>
  <c r="H642" i="1" s="1"/>
  <c r="D641" i="1"/>
  <c r="G641" i="1" s="1"/>
  <c r="C641" i="1"/>
  <c r="C638" i="1"/>
  <c r="C637" i="1"/>
  <c r="D632" i="1"/>
  <c r="C632" i="1"/>
  <c r="D631" i="1"/>
  <c r="G631" i="1" s="1"/>
  <c r="C631" i="1"/>
  <c r="D628" i="1"/>
  <c r="C628" i="1"/>
  <c r="H628" i="1" s="1"/>
  <c r="G627" i="1"/>
  <c r="D627" i="1"/>
  <c r="C627" i="1"/>
  <c r="D626" i="1"/>
  <c r="G626" i="1" s="1"/>
  <c r="C626" i="1"/>
  <c r="D625" i="1"/>
  <c r="C625" i="1"/>
  <c r="H625" i="1" s="1"/>
  <c r="D624" i="1"/>
  <c r="C624" i="1"/>
  <c r="H624" i="1" s="1"/>
  <c r="G623" i="1"/>
  <c r="D623" i="1"/>
  <c r="C623" i="1"/>
  <c r="D622" i="1"/>
  <c r="G622" i="1" s="1"/>
  <c r="C622" i="1"/>
  <c r="D621" i="1"/>
  <c r="C621" i="1"/>
  <c r="H621" i="1" s="1"/>
  <c r="D620" i="1"/>
  <c r="C620" i="1"/>
  <c r="H620" i="1" s="1"/>
  <c r="D619" i="1"/>
  <c r="D618" i="1"/>
  <c r="G618" i="1" s="1"/>
  <c r="C618" i="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C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3" i="1"/>
  <c r="C413" i="1"/>
  <c r="H413" i="1" s="1"/>
  <c r="D412" i="1"/>
  <c r="C412" i="1"/>
  <c r="D411" i="1"/>
  <c r="C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D178" i="1"/>
  <c r="C178" i="1"/>
  <c r="H178" i="1" s="1"/>
  <c r="D177" i="1"/>
  <c r="C177" i="1"/>
  <c r="H177" i="1" s="1"/>
  <c r="D176" i="1"/>
  <c r="C176" i="1"/>
  <c r="H176" i="1" s="1"/>
  <c r="D175" i="1"/>
  <c r="C175" i="1"/>
  <c r="H175" i="1" s="1"/>
  <c r="D174" i="1"/>
  <c r="C174" i="1"/>
  <c r="C173" i="1"/>
  <c r="D172" i="1"/>
  <c r="C172" i="1"/>
  <c r="H172" i="1" s="1"/>
  <c r="D171" i="1"/>
  <c r="C171" i="1"/>
  <c r="H171" i="1" s="1"/>
  <c r="D170" i="1"/>
  <c r="C170" i="1"/>
  <c r="H170" i="1" s="1"/>
  <c r="D169" i="1"/>
  <c r="C169" i="1"/>
  <c r="H169" i="1" s="1"/>
  <c r="D168" i="1"/>
  <c r="C168" i="1"/>
  <c r="H168" i="1" s="1"/>
  <c r="D167" i="1"/>
  <c r="C167" i="1"/>
  <c r="H167" i="1" s="1"/>
  <c r="D166" i="1"/>
  <c r="C166" i="1"/>
  <c r="C165" i="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D131" i="1"/>
  <c r="C131" i="1"/>
  <c r="D130" i="1"/>
  <c r="C130"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C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F215" i="9" l="1"/>
  <c r="E286" i="9"/>
  <c r="B286" i="9" s="1"/>
  <c r="E27" i="9"/>
  <c r="B27" i="9" s="1"/>
  <c r="E32" i="9"/>
  <c r="F652" i="4"/>
  <c r="G1480" i="1"/>
  <c r="H1509" i="1"/>
  <c r="H1505" i="1"/>
  <c r="G1502" i="1"/>
  <c r="G1492" i="1"/>
  <c r="H1491" i="1"/>
  <c r="H1489" i="1"/>
  <c r="F250" i="5"/>
  <c r="H632" i="1"/>
  <c r="H717" i="1"/>
  <c r="G1456" i="1"/>
  <c r="D5" i="7"/>
  <c r="C1436" i="1" s="1"/>
  <c r="H1456" i="1"/>
  <c r="E114" i="6"/>
  <c r="H1411" i="1"/>
  <c r="H647" i="1"/>
  <c r="H643" i="1"/>
  <c r="B215" i="9"/>
  <c r="E300" i="9"/>
  <c r="E302" i="9"/>
  <c r="B302" i="9" s="1"/>
  <c r="H711" i="1"/>
  <c r="H709" i="1"/>
  <c r="E38" i="9"/>
  <c r="B38" i="9" s="1"/>
  <c r="E644" i="4"/>
  <c r="D638" i="1" s="1"/>
  <c r="G638" i="1" s="1"/>
  <c r="F383" i="4"/>
  <c r="H379" i="1"/>
  <c r="H308" i="1"/>
  <c r="H290" i="1"/>
  <c r="H412" i="1"/>
  <c r="F417" i="4"/>
  <c r="E273" i="9"/>
  <c r="B273" i="9" s="1"/>
  <c r="H411" i="1"/>
  <c r="E643" i="4"/>
  <c r="D637" i="1" s="1"/>
  <c r="H637" i="1" s="1"/>
  <c r="H206" i="1"/>
  <c r="D206" i="1"/>
  <c r="F188" i="4"/>
  <c r="F221" i="9"/>
  <c r="B221" i="9" s="1"/>
  <c r="F220" i="9"/>
  <c r="B220" i="9" s="1"/>
  <c r="B219" i="9"/>
  <c r="H179" i="1"/>
  <c r="F177" i="4"/>
  <c r="H173" i="1"/>
  <c r="H174" i="1"/>
  <c r="F169" i="4"/>
  <c r="E163" i="4"/>
  <c r="D159" i="1" s="1"/>
  <c r="H165" i="1"/>
  <c r="H166" i="1"/>
  <c r="F218" i="9"/>
  <c r="B218" i="9" s="1"/>
  <c r="H130" i="1"/>
  <c r="H132" i="1"/>
  <c r="H131" i="1"/>
  <c r="E124" i="4"/>
  <c r="D120" i="1" s="1"/>
  <c r="H120" i="1" s="1"/>
  <c r="F124" i="4"/>
  <c r="F217" i="9"/>
  <c r="B217" i="9" s="1"/>
  <c r="E31" i="9"/>
  <c r="B31" i="9" s="1"/>
  <c r="E30" i="9"/>
  <c r="B30" i="9" s="1"/>
  <c r="H64" i="1"/>
  <c r="E285" i="9"/>
  <c r="E245" i="5"/>
  <c r="D1222" i="1" s="1"/>
  <c r="E282" i="9"/>
  <c r="B282" i="9" s="1"/>
  <c r="F246" i="5"/>
  <c r="E281" i="9"/>
  <c r="B281" i="9" s="1"/>
  <c r="D245" i="5"/>
  <c r="F239" i="5"/>
  <c r="E238" i="5"/>
  <c r="E308" i="9"/>
  <c r="B308" i="9" s="1"/>
  <c r="E292" i="9"/>
  <c r="B292" i="9" s="1"/>
  <c r="F177" i="5"/>
  <c r="E287" i="9"/>
  <c r="B287" i="9" s="1"/>
  <c r="F149" i="5"/>
  <c r="F146" i="5"/>
  <c r="C1030" i="1"/>
  <c r="F35" i="5"/>
  <c r="D1013" i="1"/>
  <c r="F19" i="5"/>
  <c r="C991" i="1"/>
  <c r="E12" i="5"/>
  <c r="D990" i="1" s="1"/>
  <c r="D12" i="5"/>
  <c r="D7" i="5" s="1"/>
  <c r="G164" i="9"/>
  <c r="E164" i="9" s="1"/>
  <c r="B164" i="9" s="1"/>
  <c r="G162" i="9"/>
  <c r="E162" i="9" s="1"/>
  <c r="B162" i="9" s="1"/>
  <c r="H989" i="1"/>
  <c r="G989" i="1"/>
  <c r="H995" i="1"/>
  <c r="G995" i="1"/>
  <c r="H1001" i="1"/>
  <c r="G1001" i="1"/>
  <c r="H1007" i="1"/>
  <c r="G1007" i="1"/>
  <c r="H1011" i="1"/>
  <c r="G1011" i="1"/>
  <c r="H1015" i="1"/>
  <c r="G1015" i="1"/>
  <c r="H1019" i="1"/>
  <c r="G1019" i="1"/>
  <c r="H1025" i="1"/>
  <c r="G1025" i="1"/>
  <c r="H1031" i="1"/>
  <c r="G1031" i="1"/>
  <c r="H1037" i="1"/>
  <c r="G1037" i="1"/>
  <c r="H1045" i="1"/>
  <c r="G1045"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987" i="1"/>
  <c r="G987" i="1"/>
  <c r="H993" i="1"/>
  <c r="G993" i="1"/>
  <c r="H999" i="1"/>
  <c r="G999" i="1"/>
  <c r="H1003" i="1"/>
  <c r="G1003" i="1"/>
  <c r="H1009" i="1"/>
  <c r="G1009" i="1"/>
  <c r="H1017" i="1"/>
  <c r="G1017" i="1"/>
  <c r="H1021" i="1"/>
  <c r="G1021" i="1"/>
  <c r="H1027" i="1"/>
  <c r="G1027" i="1"/>
  <c r="H1033" i="1"/>
  <c r="G1033" i="1"/>
  <c r="H1039" i="1"/>
  <c r="G1039" i="1"/>
  <c r="H1043" i="1"/>
  <c r="G1043" i="1"/>
  <c r="G5" i="1"/>
  <c r="G7" i="1"/>
  <c r="G8" i="1"/>
  <c r="G9"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21" i="1"/>
  <c r="H623" i="1"/>
  <c r="G625" i="1"/>
  <c r="H627" i="1"/>
  <c r="H631" i="1"/>
  <c r="H641" i="1"/>
  <c r="H645" i="1"/>
  <c r="H649" i="1"/>
  <c r="H653" i="1"/>
  <c r="H657" i="1"/>
  <c r="H661" i="1"/>
  <c r="H665" i="1"/>
  <c r="H669" i="1"/>
  <c r="H673" i="1"/>
  <c r="H991" i="1"/>
  <c r="G991" i="1"/>
  <c r="H997" i="1"/>
  <c r="G997" i="1"/>
  <c r="H1005" i="1"/>
  <c r="G1005" i="1"/>
  <c r="H1013" i="1"/>
  <c r="G1013" i="1"/>
  <c r="H1023" i="1"/>
  <c r="G1023" i="1"/>
  <c r="H1029" i="1"/>
  <c r="G1029" i="1"/>
  <c r="H1035" i="1"/>
  <c r="G1035" i="1"/>
  <c r="H1041" i="1"/>
  <c r="G1041" i="1"/>
  <c r="G4" i="1"/>
  <c r="G6" i="1"/>
  <c r="G10" i="1"/>
  <c r="H618" i="1"/>
  <c r="G620" i="1"/>
  <c r="H622" i="1"/>
  <c r="G624" i="1"/>
  <c r="H626" i="1"/>
  <c r="G628" i="1"/>
  <c r="G632" i="1"/>
  <c r="H644" i="1"/>
  <c r="H648" i="1"/>
  <c r="H652" i="1"/>
  <c r="H656" i="1"/>
  <c r="H660" i="1"/>
  <c r="H664" i="1"/>
  <c r="H668" i="1"/>
  <c r="H672" i="1"/>
  <c r="G749"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E89" i="6"/>
  <c r="D1383" i="1" s="1"/>
  <c r="D1393" i="1"/>
  <c r="G748"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386" i="1"/>
  <c r="G1386" i="1"/>
  <c r="H1409" i="1"/>
  <c r="G1409" i="1"/>
  <c r="H1417" i="1"/>
  <c r="G1417" i="1"/>
  <c r="J1440" i="1"/>
  <c r="H1440" i="1"/>
  <c r="G1440" i="1"/>
  <c r="J1442" i="1"/>
  <c r="H1442" i="1"/>
  <c r="G1442" i="1"/>
  <c r="I1442" i="1" s="1"/>
  <c r="J1444" i="1"/>
  <c r="H1444" i="1"/>
  <c r="G1444" i="1"/>
  <c r="I1444" i="1" s="1"/>
  <c r="G1483" i="1"/>
  <c r="H1483" i="1"/>
  <c r="G1499" i="1"/>
  <c r="H1499" i="1"/>
  <c r="G1515" i="1"/>
  <c r="H1515" i="1"/>
  <c r="G1519" i="1"/>
  <c r="H1519" i="1"/>
  <c r="G1527" i="1"/>
  <c r="H1527" i="1"/>
  <c r="G1543" i="1"/>
  <c r="H1543" i="1"/>
  <c r="G1559" i="1"/>
  <c r="H1559" i="1"/>
  <c r="G1577" i="1"/>
  <c r="H157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379" i="1"/>
  <c r="G1379" i="1"/>
  <c r="H1401" i="1"/>
  <c r="G1401" i="1"/>
  <c r="H1429" i="1"/>
  <c r="G1429" i="1"/>
  <c r="I1462" i="1"/>
  <c r="G1481" i="1"/>
  <c r="H1481" i="1"/>
  <c r="G1497" i="1"/>
  <c r="H1497" i="1"/>
  <c r="G1513" i="1"/>
  <c r="H1513" i="1"/>
  <c r="G1525" i="1"/>
  <c r="H1525" i="1"/>
  <c r="G1541" i="1"/>
  <c r="H1541" i="1"/>
  <c r="G1557" i="1"/>
  <c r="H1557"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75" i="1"/>
  <c r="G1375" i="1"/>
  <c r="H1390" i="1"/>
  <c r="G1390" i="1"/>
  <c r="H1413" i="1"/>
  <c r="G1413" i="1"/>
  <c r="H1421" i="1"/>
  <c r="G1421" i="1"/>
  <c r="H1439" i="1"/>
  <c r="J1439" i="1"/>
  <c r="G1439" i="1"/>
  <c r="H1441" i="1"/>
  <c r="J1441" i="1"/>
  <c r="G1441" i="1"/>
  <c r="H1443" i="1"/>
  <c r="J1443" i="1"/>
  <c r="G1443" i="1"/>
  <c r="I1443" i="1" s="1"/>
  <c r="H1445" i="1"/>
  <c r="J1445" i="1"/>
  <c r="G1445" i="1"/>
  <c r="G1470" i="1"/>
  <c r="H1470" i="1"/>
  <c r="F530" i="4"/>
  <c r="D529" i="4"/>
  <c r="G211" i="9"/>
  <c r="E211" i="9" s="1"/>
  <c r="B211" i="9" s="1"/>
  <c r="G195" i="9"/>
  <c r="E195" i="9" s="1"/>
  <c r="B195" i="9" s="1"/>
  <c r="H1086" i="1"/>
  <c r="H1397" i="1"/>
  <c r="G1397" i="1"/>
  <c r="H1405" i="1"/>
  <c r="G1405" i="1"/>
  <c r="H1425" i="1"/>
  <c r="G1425" i="1"/>
  <c r="H1433" i="1"/>
  <c r="G1433" i="1"/>
  <c r="G1561" i="1"/>
  <c r="H1561" i="1"/>
  <c r="F51" i="4"/>
  <c r="D50" i="4"/>
  <c r="H1393" i="1"/>
  <c r="I1448" i="1"/>
  <c r="I1450" i="1"/>
  <c r="I1465" i="1"/>
  <c r="I1467" i="1"/>
  <c r="H1578" i="1"/>
  <c r="G1578" i="1"/>
  <c r="F37" i="4"/>
  <c r="D7" i="4"/>
  <c r="F391" i="4"/>
  <c r="D363" i="4"/>
  <c r="I25" i="3"/>
  <c r="D1329" i="1"/>
  <c r="G1393" i="1"/>
  <c r="H1446" i="1"/>
  <c r="I1446" i="1" s="1"/>
  <c r="H1447" i="1"/>
  <c r="I1447" i="1" s="1"/>
  <c r="H1448" i="1"/>
  <c r="H1449" i="1"/>
  <c r="I1449" i="1" s="1"/>
  <c r="H1450" i="1"/>
  <c r="H1451" i="1"/>
  <c r="I1451" i="1" s="1"/>
  <c r="H1452" i="1"/>
  <c r="I1452" i="1" s="1"/>
  <c r="G1454" i="1"/>
  <c r="I1456" i="1"/>
  <c r="I1458" i="1"/>
  <c r="I1460" i="1"/>
  <c r="H1462" i="1"/>
  <c r="H1463" i="1"/>
  <c r="I1463" i="1" s="1"/>
  <c r="H1464" i="1"/>
  <c r="I1464" i="1" s="1"/>
  <c r="H1465" i="1"/>
  <c r="H1466" i="1"/>
  <c r="I1466" i="1" s="1"/>
  <c r="H1467" i="1"/>
  <c r="H1468" i="1"/>
  <c r="I1468" i="1" s="1"/>
  <c r="H1469" i="1"/>
  <c r="G1472" i="1"/>
  <c r="I1472" i="1" s="1"/>
  <c r="G1474" i="1"/>
  <c r="I1474" i="1" s="1"/>
  <c r="I1476" i="1"/>
  <c r="I1478" i="1"/>
  <c r="H1485" i="1"/>
  <c r="H1487" i="1"/>
  <c r="H1501" i="1"/>
  <c r="H1503" i="1"/>
  <c r="H1521" i="1"/>
  <c r="H1523" i="1"/>
  <c r="H1529" i="1"/>
  <c r="H1531" i="1"/>
  <c r="H1545" i="1"/>
  <c r="H1547" i="1"/>
  <c r="H1563" i="1"/>
  <c r="H1565" i="1"/>
  <c r="H1579" i="1"/>
  <c r="G1579" i="1"/>
  <c r="F83" i="4"/>
  <c r="D82" i="4"/>
  <c r="F264" i="4"/>
  <c r="D263" i="4"/>
  <c r="F8" i="5"/>
  <c r="H307" i="9"/>
  <c r="E176" i="5"/>
  <c r="F238" i="5"/>
  <c r="H29" i="3"/>
  <c r="H30" i="3"/>
  <c r="C1453" i="1"/>
  <c r="G1374" i="1"/>
  <c r="G1378" i="1"/>
  <c r="G1382" i="1"/>
  <c r="G1385" i="1"/>
  <c r="G1389" i="1"/>
  <c r="G1396" i="1"/>
  <c r="G1400" i="1"/>
  <c r="G1404" i="1"/>
  <c r="G1412" i="1"/>
  <c r="G1416" i="1"/>
  <c r="G1420" i="1"/>
  <c r="G1424" i="1"/>
  <c r="G1428" i="1"/>
  <c r="G1432" i="1"/>
  <c r="G1438" i="1"/>
  <c r="J1446" i="1"/>
  <c r="J1448" i="1"/>
  <c r="J1450" i="1"/>
  <c r="J1452" i="1"/>
  <c r="J1463" i="1"/>
  <c r="J1465" i="1"/>
  <c r="J1467" i="1"/>
  <c r="I1471" i="1"/>
  <c r="I1473" i="1"/>
  <c r="E50" i="4"/>
  <c r="D46" i="1" s="1"/>
  <c r="F216" i="4"/>
  <c r="D215" i="4"/>
  <c r="D350" i="4"/>
  <c r="D625" i="4"/>
  <c r="F632" i="4"/>
  <c r="E68" i="5"/>
  <c r="D5" i="6"/>
  <c r="F10" i="6"/>
  <c r="D89" i="6"/>
  <c r="F94" i="6"/>
  <c r="G21" i="9"/>
  <c r="E21" i="9" s="1"/>
  <c r="B32" i="9"/>
  <c r="E106" i="4"/>
  <c r="D102" i="1" s="1"/>
  <c r="H102" i="1" s="1"/>
  <c r="F134" i="4"/>
  <c r="D133" i="4"/>
  <c r="D163" i="4"/>
  <c r="F164" i="4"/>
  <c r="E196" i="4"/>
  <c r="D192" i="1" s="1"/>
  <c r="G192" i="1" s="1"/>
  <c r="F252" i="4"/>
  <c r="D299" i="4"/>
  <c r="F304" i="4"/>
  <c r="D311" i="4"/>
  <c r="F351" i="4"/>
  <c r="F460" i="4"/>
  <c r="D459" i="4"/>
  <c r="E472" i="4"/>
  <c r="D466" i="1" s="1"/>
  <c r="G466" i="1" s="1"/>
  <c r="D515" i="4"/>
  <c r="F522" i="4"/>
  <c r="F594" i="4"/>
  <c r="D593" i="4"/>
  <c r="F70" i="5"/>
  <c r="D69" i="5"/>
  <c r="F207" i="5"/>
  <c r="D206" i="5"/>
  <c r="F130" i="6"/>
  <c r="D129" i="6"/>
  <c r="D42" i="8"/>
  <c r="G312" i="9" s="1"/>
  <c r="E312" i="9" s="1"/>
  <c r="F312" i="4"/>
  <c r="E363" i="4"/>
  <c r="E529" i="4"/>
  <c r="D567" i="4"/>
  <c r="F574" i="4"/>
  <c r="E593" i="4"/>
  <c r="D587" i="1" s="1"/>
  <c r="G307" i="9"/>
  <c r="D176" i="5"/>
  <c r="F36" i="6"/>
  <c r="D35" i="6"/>
  <c r="D114" i="6"/>
  <c r="E5" i="7"/>
  <c r="D43" i="8"/>
  <c r="E166" i="9"/>
  <c r="B166" i="9" s="1"/>
  <c r="F356" i="4"/>
  <c r="F416" i="4"/>
  <c r="F45" i="5"/>
  <c r="E290" i="9"/>
  <c r="B290" i="9" s="1"/>
  <c r="F180" i="5"/>
  <c r="F190" i="5"/>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212" i="9"/>
  <c r="E212" i="9" s="1"/>
  <c r="B212" i="9" s="1"/>
  <c r="G208" i="9"/>
  <c r="E208" i="9" s="1"/>
  <c r="B208" i="9" s="1"/>
  <c r="G204" i="9"/>
  <c r="E204" i="9" s="1"/>
  <c r="B204" i="9" s="1"/>
  <c r="G200" i="9"/>
  <c r="E200" i="9" s="1"/>
  <c r="B200" i="9" s="1"/>
  <c r="G196" i="9"/>
  <c r="E196" i="9" s="1"/>
  <c r="B196" i="9" s="1"/>
  <c r="L192" i="9"/>
  <c r="F192" i="9" s="1"/>
  <c r="G209" i="9"/>
  <c r="E209" i="9" s="1"/>
  <c r="B209" i="9" s="1"/>
  <c r="G206" i="9"/>
  <c r="E206" i="9" s="1"/>
  <c r="B206" i="9" s="1"/>
  <c r="G201" i="9"/>
  <c r="E201" i="9" s="1"/>
  <c r="B201" i="9" s="1"/>
  <c r="G198" i="9"/>
  <c r="E198" i="9" s="1"/>
  <c r="B198" i="9" s="1"/>
  <c r="G193" i="9"/>
  <c r="E193" i="9" s="1"/>
  <c r="B193" i="9" s="1"/>
  <c r="G207" i="9"/>
  <c r="E207" i="9" s="1"/>
  <c r="B207" i="9" s="1"/>
  <c r="G199" i="9"/>
  <c r="E199" i="9" s="1"/>
  <c r="B199" i="9" s="1"/>
  <c r="L213" i="9"/>
  <c r="G210" i="9"/>
  <c r="E210" i="9" s="1"/>
  <c r="B210" i="9" s="1"/>
  <c r="G205" i="9"/>
  <c r="E205" i="9" s="1"/>
  <c r="B205" i="9" s="1"/>
  <c r="G202" i="9"/>
  <c r="E202" i="9" s="1"/>
  <c r="B202" i="9" s="1"/>
  <c r="G197" i="9"/>
  <c r="E197" i="9" s="1"/>
  <c r="B197" i="9" s="1"/>
  <c r="G194" i="9"/>
  <c r="E194" i="9" s="1"/>
  <c r="B194" i="9" s="1"/>
  <c r="H165" i="9"/>
  <c r="B42" i="9"/>
  <c r="B46" i="9"/>
  <c r="B50" i="9"/>
  <c r="B54" i="9"/>
  <c r="B58" i="9"/>
  <c r="B62" i="9"/>
  <c r="B66" i="9"/>
  <c r="B83" i="9"/>
  <c r="B90" i="9"/>
  <c r="B115" i="9"/>
  <c r="B122" i="9"/>
  <c r="E289" i="9"/>
  <c r="B289" i="9" s="1"/>
  <c r="E26" i="9"/>
  <c r="B26" i="9" s="1"/>
  <c r="E34" i="9"/>
  <c r="B34" i="9" s="1"/>
  <c r="E45" i="9"/>
  <c r="B45" i="9" s="1"/>
  <c r="E49" i="9"/>
  <c r="B49" i="9" s="1"/>
  <c r="E53" i="9"/>
  <c r="B53" i="9" s="1"/>
  <c r="B75" i="9"/>
  <c r="B82" i="9"/>
  <c r="B107" i="9"/>
  <c r="B114" i="9"/>
  <c r="G161" i="9"/>
  <c r="E161" i="9" s="1"/>
  <c r="B161" i="9" s="1"/>
  <c r="G163" i="9"/>
  <c r="E163" i="9" s="1"/>
  <c r="B163" i="9" s="1"/>
  <c r="G165" i="9"/>
  <c r="E165" i="9" s="1"/>
  <c r="B165" i="9" s="1"/>
  <c r="G203" i="9"/>
  <c r="E203" i="9" s="1"/>
  <c r="B203" i="9" s="1"/>
  <c r="E309" i="9"/>
  <c r="B309" i="9" s="1"/>
  <c r="B43" i="9"/>
  <c r="B47" i="9"/>
  <c r="B51" i="9"/>
  <c r="B55" i="9"/>
  <c r="B59" i="9"/>
  <c r="B63" i="9"/>
  <c r="B74" i="9"/>
  <c r="B99" i="9"/>
  <c r="B106" i="9"/>
  <c r="B131" i="9"/>
  <c r="B139" i="9"/>
  <c r="B135" i="9"/>
  <c r="E138" i="9"/>
  <c r="B138" i="9" s="1"/>
  <c r="F277" i="9"/>
  <c r="B288" i="9"/>
  <c r="B296" i="9"/>
  <c r="B300" i="9"/>
  <c r="E70" i="9"/>
  <c r="B70" i="9" s="1"/>
  <c r="E78" i="9"/>
  <c r="B78" i="9" s="1"/>
  <c r="E86" i="9"/>
  <c r="B86" i="9" s="1"/>
  <c r="E94" i="9"/>
  <c r="B94" i="9" s="1"/>
  <c r="E102" i="9"/>
  <c r="B102" i="9" s="1"/>
  <c r="E110" i="9"/>
  <c r="B110" i="9" s="1"/>
  <c r="E118" i="9"/>
  <c r="B118" i="9" s="1"/>
  <c r="E126" i="9"/>
  <c r="B126" i="9" s="1"/>
  <c r="E134" i="9"/>
  <c r="B134" i="9" s="1"/>
  <c r="E142" i="9"/>
  <c r="B142" i="9" s="1"/>
  <c r="B283" i="9"/>
  <c r="B285" i="9"/>
  <c r="E291" i="9"/>
  <c r="B291" i="9" s="1"/>
  <c r="E295" i="9"/>
  <c r="B295" i="9" s="1"/>
  <c r="E299" i="9"/>
  <c r="B299" i="9" s="1"/>
  <c r="E307" i="9" l="1"/>
  <c r="B307" i="9" s="1"/>
  <c r="F644" i="4"/>
  <c r="H638" i="1"/>
  <c r="G637" i="1"/>
  <c r="D1408" i="1"/>
  <c r="I27" i="3"/>
  <c r="F245" i="5"/>
  <c r="C1222" i="1"/>
  <c r="D237" i="5"/>
  <c r="D175" i="5" s="1"/>
  <c r="E237" i="5"/>
  <c r="E175" i="5" s="1"/>
  <c r="D1152" i="1" s="1"/>
  <c r="D1215" i="1"/>
  <c r="E7" i="5"/>
  <c r="F7" i="5" s="1"/>
  <c r="F12" i="5"/>
  <c r="C990" i="1"/>
  <c r="F35" i="6"/>
  <c r="H25" i="3"/>
  <c r="C1329" i="1"/>
  <c r="C1518" i="1"/>
  <c r="I35" i="3"/>
  <c r="E6" i="5"/>
  <c r="I20" i="3"/>
  <c r="F363" i="4"/>
  <c r="C358" i="1"/>
  <c r="E6" i="4"/>
  <c r="F50" i="4"/>
  <c r="C46" i="1"/>
  <c r="H192" i="1"/>
  <c r="H22" i="3"/>
  <c r="F176" i="5"/>
  <c r="C1153" i="1"/>
  <c r="E350" i="4"/>
  <c r="F350" i="4" s="1"/>
  <c r="D358" i="1"/>
  <c r="G310" i="9"/>
  <c r="E310" i="9" s="1"/>
  <c r="B310" i="9" s="1"/>
  <c r="F206" i="5"/>
  <c r="C1183" i="1"/>
  <c r="F593" i="4"/>
  <c r="C587" i="1"/>
  <c r="F311" i="4"/>
  <c r="C306" i="1"/>
  <c r="C345" i="1"/>
  <c r="F263" i="4"/>
  <c r="C259" i="1"/>
  <c r="F529" i="4"/>
  <c r="D528" i="4"/>
  <c r="C523" i="1"/>
  <c r="F129" i="6"/>
  <c r="C1423" i="1"/>
  <c r="F215" i="4"/>
  <c r="C211" i="1"/>
  <c r="I29" i="3"/>
  <c r="D1436" i="1"/>
  <c r="E528" i="4"/>
  <c r="D523" i="1"/>
  <c r="F69" i="5"/>
  <c r="D68" i="5"/>
  <c r="D6" i="5" s="1"/>
  <c r="C1047" i="1"/>
  <c r="F299" i="4"/>
  <c r="D298" i="4"/>
  <c r="C294" i="1"/>
  <c r="F163" i="4"/>
  <c r="D151" i="4"/>
  <c r="C159" i="1"/>
  <c r="G315" i="9"/>
  <c r="E315" i="9" s="1"/>
  <c r="H20" i="3"/>
  <c r="C985" i="1"/>
  <c r="F106" i="4"/>
  <c r="F196" i="4"/>
  <c r="I1439" i="1"/>
  <c r="H466" i="1"/>
  <c r="B312" i="9"/>
  <c r="I21" i="3"/>
  <c r="D1046" i="1"/>
  <c r="H19" i="9"/>
  <c r="E19" i="9" s="1"/>
  <c r="B19" i="9" s="1"/>
  <c r="I22" i="3"/>
  <c r="D1153" i="1"/>
  <c r="F567" i="4"/>
  <c r="C561" i="1"/>
  <c r="F459" i="4"/>
  <c r="D420" i="4"/>
  <c r="C453" i="1"/>
  <c r="F89" i="6"/>
  <c r="C1383" i="1"/>
  <c r="F213" i="9"/>
  <c r="B192" i="9"/>
  <c r="H27" i="3"/>
  <c r="F114" i="6"/>
  <c r="C1408" i="1"/>
  <c r="E420" i="4"/>
  <c r="K1450" i="9"/>
  <c r="G313" i="9"/>
  <c r="E313" i="9" s="1"/>
  <c r="B313" i="9" s="1"/>
  <c r="I34" i="3"/>
  <c r="C1517" i="1"/>
  <c r="E141" i="6"/>
  <c r="F515" i="4"/>
  <c r="C509" i="1"/>
  <c r="F133" i="4"/>
  <c r="C129" i="1"/>
  <c r="B21" i="9"/>
  <c r="H24" i="3"/>
  <c r="D141" i="6"/>
  <c r="F5" i="6"/>
  <c r="C1299" i="1"/>
  <c r="F625" i="4"/>
  <c r="C619" i="1"/>
  <c r="G1453" i="1"/>
  <c r="H1453" i="1"/>
  <c r="F82" i="4"/>
  <c r="C78" i="1"/>
  <c r="F7" i="4"/>
  <c r="D6" i="4"/>
  <c r="C3" i="1"/>
  <c r="E151" i="4"/>
  <c r="I1441" i="1"/>
  <c r="I1440" i="1"/>
  <c r="G102" i="1"/>
  <c r="D985" i="1" l="1"/>
  <c r="C1214" i="1"/>
  <c r="H23" i="3"/>
  <c r="H1222" i="1"/>
  <c r="G1222" i="1"/>
  <c r="G1215" i="1"/>
  <c r="H1215" i="1"/>
  <c r="I23" i="3"/>
  <c r="D1214" i="1"/>
  <c r="F237" i="5"/>
  <c r="H990" i="1"/>
  <c r="G990" i="1"/>
  <c r="G284" i="9"/>
  <c r="E284" i="9" s="1"/>
  <c r="B284" i="9" s="1"/>
  <c r="G278" i="9"/>
  <c r="F6" i="5"/>
  <c r="C984" i="1"/>
  <c r="E289" i="4"/>
  <c r="E290" i="4" s="1"/>
  <c r="D286" i="1" s="1"/>
  <c r="I17" i="3"/>
  <c r="D147" i="1"/>
  <c r="H78" i="1"/>
  <c r="G78" i="1"/>
  <c r="H619" i="1"/>
  <c r="G619" i="1"/>
  <c r="F141" i="6"/>
  <c r="H28" i="3"/>
  <c r="C1435" i="1"/>
  <c r="H159" i="1"/>
  <c r="G159" i="1"/>
  <c r="D407" i="4"/>
  <c r="F298" i="4"/>
  <c r="C293" i="1"/>
  <c r="H259" i="1"/>
  <c r="G259" i="1"/>
  <c r="D408" i="4"/>
  <c r="H1518" i="1"/>
  <c r="G1518" i="1"/>
  <c r="H3" i="1"/>
  <c r="G3" i="1"/>
  <c r="H129" i="1"/>
  <c r="G129" i="1"/>
  <c r="I28" i="3"/>
  <c r="D1435" i="1"/>
  <c r="H561" i="1"/>
  <c r="G561" i="1"/>
  <c r="H17" i="3"/>
  <c r="D289" i="4"/>
  <c r="F151" i="4"/>
  <c r="C147" i="1"/>
  <c r="H211" i="1"/>
  <c r="G211" i="1"/>
  <c r="H523" i="1"/>
  <c r="G523" i="1"/>
  <c r="H306" i="1"/>
  <c r="G306" i="1"/>
  <c r="H1183" i="1"/>
  <c r="G1183" i="1"/>
  <c r="E408" i="4"/>
  <c r="D403" i="1" s="1"/>
  <c r="D345" i="1"/>
  <c r="E407" i="4"/>
  <c r="D402" i="1" s="1"/>
  <c r="E412" i="4"/>
  <c r="I16" i="3"/>
  <c r="D2" i="1"/>
  <c r="H1329" i="1"/>
  <c r="G1329" i="1"/>
  <c r="D412" i="4"/>
  <c r="F6" i="4"/>
  <c r="H16" i="3"/>
  <c r="D290" i="4"/>
  <c r="C2" i="1"/>
  <c r="H9" i="3"/>
  <c r="H1299" i="1"/>
  <c r="G1299" i="1"/>
  <c r="G317" i="9"/>
  <c r="E317" i="9" s="1"/>
  <c r="G1517" i="1"/>
  <c r="H1517" i="1"/>
  <c r="H11" i="3"/>
  <c r="E635" i="4"/>
  <c r="D629" i="1" s="1"/>
  <c r="D414" i="1"/>
  <c r="H453" i="1"/>
  <c r="G453" i="1"/>
  <c r="E311" i="9"/>
  <c r="H1047" i="1"/>
  <c r="G1047" i="1"/>
  <c r="E636" i="4"/>
  <c r="D630" i="1" s="1"/>
  <c r="D522" i="1"/>
  <c r="F528" i="4"/>
  <c r="D636" i="4"/>
  <c r="C522" i="1"/>
  <c r="H345" i="1"/>
  <c r="G345" i="1"/>
  <c r="H1153" i="1"/>
  <c r="G1153" i="1"/>
  <c r="H358" i="1"/>
  <c r="G358" i="1"/>
  <c r="H278" i="9"/>
  <c r="D984" i="1"/>
  <c r="H1383" i="1"/>
  <c r="G1383" i="1"/>
  <c r="H509" i="1"/>
  <c r="G509" i="1"/>
  <c r="H1408" i="1"/>
  <c r="G1408" i="1"/>
  <c r="B213" i="9"/>
  <c r="F420" i="4"/>
  <c r="D635" i="4"/>
  <c r="C414" i="1"/>
  <c r="H985" i="1"/>
  <c r="G985" i="1"/>
  <c r="B315" i="9"/>
  <c r="E314" i="9"/>
  <c r="I10" i="3" s="1"/>
  <c r="H294" i="1"/>
  <c r="G294" i="1"/>
  <c r="H21" i="3"/>
  <c r="F68" i="5"/>
  <c r="C1046" i="1"/>
  <c r="H1436" i="1"/>
  <c r="G1436" i="1"/>
  <c r="H1423" i="1"/>
  <c r="G1423" i="1"/>
  <c r="H587" i="1"/>
  <c r="G587" i="1"/>
  <c r="F175" i="5"/>
  <c r="C1152" i="1"/>
  <c r="H46" i="1"/>
  <c r="G46" i="1"/>
  <c r="H1214" i="1" l="1"/>
  <c r="G1214" i="1"/>
  <c r="K3" i="9"/>
  <c r="H147" i="1"/>
  <c r="G147" i="1"/>
  <c r="H8" i="3"/>
  <c r="H984" i="1"/>
  <c r="G984" i="1"/>
  <c r="E316" i="9"/>
  <c r="I9" i="3" s="1"/>
  <c r="B317" i="9"/>
  <c r="H2" i="1"/>
  <c r="G2" i="1"/>
  <c r="D639" i="4"/>
  <c r="F412" i="4"/>
  <c r="C407" i="1"/>
  <c r="H293" i="1"/>
  <c r="G293" i="1"/>
  <c r="H1152" i="1"/>
  <c r="G1152" i="1"/>
  <c r="H1046" i="1"/>
  <c r="G1046" i="1"/>
  <c r="H522" i="1"/>
  <c r="G522" i="1"/>
  <c r="N3" i="9"/>
  <c r="I11" i="3"/>
  <c r="F290" i="4"/>
  <c r="C286" i="1"/>
  <c r="D413" i="4"/>
  <c r="F289" i="4"/>
  <c r="D291" i="4"/>
  <c r="C285" i="1"/>
  <c r="F408" i="4"/>
  <c r="C403" i="1"/>
  <c r="H1435" i="1"/>
  <c r="G1435" i="1"/>
  <c r="E278" i="9"/>
  <c r="F635" i="4"/>
  <c r="C629" i="1"/>
  <c r="H414" i="1"/>
  <c r="G414" i="1"/>
  <c r="F636" i="4"/>
  <c r="C630" i="1"/>
  <c r="E639" i="4"/>
  <c r="D407" i="1"/>
  <c r="F407" i="4"/>
  <c r="C402" i="1"/>
  <c r="E413" i="4"/>
  <c r="E291" i="4"/>
  <c r="D287" i="1" s="1"/>
  <c r="D285" i="1"/>
  <c r="H630" i="1" l="1"/>
  <c r="G630" i="1"/>
  <c r="H629" i="1"/>
  <c r="G629" i="1"/>
  <c r="F291" i="4"/>
  <c r="C287" i="1"/>
  <c r="H286" i="1"/>
  <c r="G286" i="1"/>
  <c r="H407" i="1"/>
  <c r="G407" i="1"/>
  <c r="H403" i="1"/>
  <c r="G403" i="1"/>
  <c r="H402" i="1"/>
  <c r="G402" i="1"/>
  <c r="D633" i="1"/>
  <c r="E640" i="4"/>
  <c r="E641" i="4" s="1"/>
  <c r="E415" i="4"/>
  <c r="D410" i="1" s="1"/>
  <c r="D408" i="1"/>
  <c r="E414" i="4"/>
  <c r="D409" i="1" s="1"/>
  <c r="B278" i="9"/>
  <c r="E277" i="9"/>
  <c r="I8" i="3" s="1"/>
  <c r="F413" i="4"/>
  <c r="D640" i="4"/>
  <c r="D415" i="4"/>
  <c r="C408" i="1"/>
  <c r="D414" i="4"/>
  <c r="H285" i="1"/>
  <c r="G285" i="1"/>
  <c r="F639" i="4"/>
  <c r="C633" i="1"/>
  <c r="M3" i="9"/>
  <c r="H633" i="1" l="1"/>
  <c r="G633" i="1"/>
  <c r="D642" i="4"/>
  <c r="F640" i="4"/>
  <c r="C634" i="1"/>
  <c r="D641" i="4"/>
  <c r="H408" i="1"/>
  <c r="G408" i="1"/>
  <c r="H287" i="1"/>
  <c r="G287" i="1"/>
  <c r="F414" i="4"/>
  <c r="C409" i="1"/>
  <c r="D635" i="1"/>
  <c r="F415" i="4"/>
  <c r="C410" i="1"/>
  <c r="E642" i="4"/>
  <c r="D634" i="1"/>
  <c r="H410" i="1" l="1"/>
  <c r="G410" i="1"/>
  <c r="H409" i="1"/>
  <c r="G409" i="1"/>
  <c r="D646" i="4"/>
  <c r="F642" i="4"/>
  <c r="C636" i="1"/>
  <c r="E646" i="4"/>
  <c r="D636" i="1"/>
  <c r="E645" i="4"/>
  <c r="D645" i="4"/>
  <c r="F641" i="4"/>
  <c r="C635" i="1"/>
  <c r="H634" i="1"/>
  <c r="G634" i="1"/>
  <c r="I19" i="3" l="1"/>
  <c r="D640" i="1"/>
  <c r="H18" i="3"/>
  <c r="F645" i="4"/>
  <c r="C639" i="1"/>
  <c r="G276" i="9"/>
  <c r="E276" i="9" s="1"/>
  <c r="B276" i="9" s="1"/>
  <c r="H636" i="1"/>
  <c r="G636" i="1"/>
  <c r="I18" i="3"/>
  <c r="D639" i="1"/>
  <c r="H635" i="1"/>
  <c r="G635" i="1"/>
  <c r="H19" i="3"/>
  <c r="F646" i="4"/>
  <c r="C640" i="1"/>
  <c r="H7" i="3" l="1"/>
  <c r="J3" i="9" s="1"/>
  <c r="H640" i="1"/>
  <c r="G640" i="1"/>
  <c r="H639" i="1"/>
  <c r="G639" i="1"/>
  <c r="L272" i="9" l="1"/>
  <c r="H274" i="9"/>
  <c r="H18" i="9"/>
  <c r="G274" i="9"/>
  <c r="E274" i="9" s="1"/>
  <c r="G17" i="9"/>
  <c r="G16" i="9"/>
  <c r="L15" i="9"/>
  <c r="K6" i="9"/>
  <c r="K5" i="9"/>
  <c r="H15" i="9"/>
  <c r="K10" i="9"/>
  <c r="K9" i="9"/>
  <c r="K8" i="9"/>
  <c r="J7" i="9"/>
  <c r="J6" i="9"/>
  <c r="J5" i="9"/>
  <c r="I17" i="9"/>
  <c r="M16" i="9"/>
  <c r="M15" i="9"/>
  <c r="I11" i="9"/>
  <c r="M272" i="9"/>
  <c r="G18" i="9"/>
  <c r="H17" i="9"/>
  <c r="J13" i="9"/>
  <c r="L16" i="9"/>
  <c r="I12" i="9"/>
  <c r="J12" i="9"/>
  <c r="K7" i="9"/>
  <c r="I7" i="9"/>
  <c r="J11" i="9"/>
  <c r="H16" i="9"/>
  <c r="J8" i="9"/>
  <c r="J17" i="9"/>
  <c r="K11" i="9"/>
  <c r="I5" i="9"/>
  <c r="I8" i="9"/>
  <c r="K12" i="9"/>
  <c r="I9" i="9"/>
  <c r="I6" i="9"/>
  <c r="J10" i="9"/>
  <c r="G15" i="9"/>
  <c r="J9" i="9"/>
  <c r="K13" i="9"/>
  <c r="I13" i="9"/>
  <c r="E18" i="9" l="1"/>
  <c r="B18" i="9" s="1"/>
  <c r="E13" i="9"/>
  <c r="B13" i="9" s="1"/>
  <c r="E10" i="9"/>
  <c r="B10" i="9" s="1"/>
  <c r="E15" i="9"/>
  <c r="E8" i="9"/>
  <c r="B8" i="9" s="1"/>
  <c r="E7" i="9"/>
  <c r="B7" i="9" s="1"/>
  <c r="F16" i="9"/>
  <c r="E11" i="9"/>
  <c r="B11" i="9" s="1"/>
  <c r="B274" i="9"/>
  <c r="E20" i="9"/>
  <c r="I7" i="3" s="1"/>
  <c r="E6" i="9"/>
  <c r="B6" i="9" s="1"/>
  <c r="E5" i="9"/>
  <c r="F15" i="9"/>
  <c r="E9" i="9"/>
  <c r="B9" i="9" s="1"/>
  <c r="E12" i="9"/>
  <c r="B12" i="9" s="1"/>
  <c r="E16" i="9"/>
  <c r="E17" i="9"/>
  <c r="B17" i="9" s="1"/>
  <c r="F272" i="9"/>
  <c r="B16" i="9" l="1"/>
  <c r="F14" i="9"/>
  <c r="B272" i="9"/>
  <c r="F20" i="9"/>
  <c r="E4" i="9"/>
  <c r="B5"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<sst xmlns="http://schemas.openxmlformats.org/spreadsheetml/2006/main" count="4369" uniqueCount="3421">
  <si>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</si>
  <si>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</si>
  <si>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</si>
  <si>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</si>
  <si>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</si>
  <si>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</si>
  <si>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</si>
  <si>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</si>
  <si>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</si>
  <si>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</si>
  <si>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</si>
  <si>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</si>
  <si>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</si>
  <si>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</si>
  <si>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</si>
  <si>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</si>
  <si>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</si>
  <si>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</si>
  <si>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</si>
  <si>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</si>
  <si>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</si>
  <si>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</si>
  <si>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</si>
  <si>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</si>
  <si>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</si>
  <si>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</si>
  <si>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</si>
  <si>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</si>
  <si>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</si>
  <si>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</si>
  <si>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</si>
  <si>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</si>
  <si>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</si>
  <si>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</si>
  <si>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</si>
  <si>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</si>
  <si>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</si>
  <si>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</si>
  <si>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</si>
  <si>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</si>
  <si>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</si>
  <si>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</si>
  <si>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</si>
  <si>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</si>
  <si>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</si>
  <si>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</si>
  <si>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</si>
  <si>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</si>
  <si>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13375 - OSNOVNA ŠKOLA TRSTENIK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</si>
  <si>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</si>
  <si>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</si>
  <si>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</si>
  <si>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</si>
  <si>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</si>
  <si>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</si>
  <si>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</si>
  <si>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</si>
  <si>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</si>
  <si>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</si>
  <si>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</si>
  <si>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</si>
  <si>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</si>
  <si>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</si>
  <si>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</si>
  <si>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</si>
  <si>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</si>
  <si>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</si>
  <si>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</si>
  <si>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</si>
  <si>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</si>
  <si>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</si>
  <si>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</si>
  <si>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</si>
  <si>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</si>
  <si>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</si>
  <si>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</si>
  <si>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</si>
  <si>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</si>
  <si>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</si>
  <si>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</si>
  <si>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</si>
  <si>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</si>
  <si>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</si>
  <si>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</si>
  <si>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</si>
  <si>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</si>
  <si>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</si>
  <si>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</si>
  <si>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</si>
  <si>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</si>
  <si>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</si>
  <si>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</si>
  <si>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</si>
  <si>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</si>
  <si>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</si>
  <si>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</si>
  <si>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</si>
  <si>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</si>
  <si>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</si>
  <si>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</si>
  <si>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</si>
  <si>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</si>
  <si>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</si>
  <si>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</si>
  <si>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</si>
  <si>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</si>
  <si>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</si>
  <si>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</si>
  <si>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</si>
  <si>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</si>
  <si>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</si>
  <si>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</si>
  <si>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</si>
  <si>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</si>
  <si>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</si>
  <si>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</si>
  <si>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</si>
  <si>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</si>
  <si>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</si>
  <si>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</si>
  <si>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</si>
  <si>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</si>
  <si>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</si>
  <si>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</si>
  <si>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</si>
  <si>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</si>
  <si>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</si>
  <si>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</si>
  <si>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</si>
  <si>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</si>
  <si>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</si>
  <si>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</si>
  <si>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</si>
  <si>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</si>
  <si>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</si>
  <si>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</si>
  <si>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</si>
  <si>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</si>
  <si>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</si>
  <si>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</si>
  <si>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</si>
  <si>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</si>
  <si>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</si>
  <si>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</si>
  <si>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</si>
  <si>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</si>
  <si>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</si>
  <si>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</si>
  <si>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</si>
  <si>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</si>
  <si>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</si>
  <si>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</si>
  <si>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</si>
  <si>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</si>
  <si>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</si>
  <si>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</si>
  <si>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</si>
  <si>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</si>
  <si>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</si>
  <si>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</si>
  <si>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</si>
  <si>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</si>
  <si>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</si>
  <si>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</si>
  <si>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</si>
  <si>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</si>
  <si>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</si>
  <si>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</si>
  <si>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</si>
  <si>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</si>
  <si>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</si>
  <si>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</si>
  <si>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</si>
  <si>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</si>
  <si>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</si>
  <si>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</si>
  <si>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</si>
  <si>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</si>
  <si>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</si>
  <si>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</si>
  <si>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</si>
  <si>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</si>
  <si>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</si>
  <si>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</si>
  <si>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</si>
  <si>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</si>
  <si>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</si>
  <si>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</si>
  <si>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</si>
  <si>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</si>
  <si>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</si>
  <si>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</si>
  <si>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</si>
  <si>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</si>
  <si>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</si>
  <si>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</si>
  <si>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</si>
  <si>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</si>
  <si>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</si>
  <si>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</si>
  <si>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</si>
  <si>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</si>
  <si>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</si>
  <si>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</si>
  <si>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</si>
  <si>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</si>
  <si>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</si>
  <si>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</si>
  <si>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</si>
  <si>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</si>
  <si>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</si>
  <si>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</si>
  <si>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</si>
  <si>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</si>
  <si>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</si>
  <si>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</si>
  <si>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</si>
  <si>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</si>
  <si>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</si>
  <si>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</si>
  <si>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</si>
  <si>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</si>
  <si>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</si>
  <si>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</si>
  <si>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</si>
  <si>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</si>
  <si>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</si>
  <si>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</si>
  <si>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</si>
  <si>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</si>
  <si>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</si>
  <si>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</si>
  <si>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</si>
  <si>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</si>
  <si>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</si>
  <si>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</si>
  <si>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</si>
  <si>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</si>
  <si>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</si>
  <si>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</si>
  <si>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</si>
  <si>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</si>
  <si>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</si>
  <si>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</si>
  <si>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</si>
  <si>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</si>
  <si>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</si>
  <si>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</si>
  <si>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</si>
  <si>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</si>
  <si>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</si>
  <si>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</si>
  <si>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</si>
  <si>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</si>
  <si>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</si>
  <si>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</si>
  <si>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</si>
  <si>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</si>
  <si>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</si>
  <si>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</si>
  <si>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</si>
  <si>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</si>
  <si>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</si>
  <si>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</si>
  <si>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</si>
  <si>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</si>
  <si>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</si>
  <si>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</si>
  <si>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</si>
  <si>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</si>
  <si>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</si>
  <si>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</si>
  <si>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</si>
  <si>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</si>
  <si>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</si>
  <si>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</si>
  <si>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</si>
  <si>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</si>
  <si>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</si>
  <si>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</si>
  <si>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</si>
  <si>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</si>
  <si>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</si>
  <si>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</si>
  <si>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</si>
  <si>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</si>
  <si>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</si>
  <si>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</si>
  <si>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</si>
  <si>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</si>
  <si>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</si>
  <si>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</si>
  <si>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</si>
  <si>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</si>
  <si>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</si>
  <si>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</si>
  <si>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</si>
  <si>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</si>
  <si>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</si>
  <si>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</si>
  <si>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</si>
  <si>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</si>
  <si>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</si>
  <si>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</si>
  <si>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</si>
  <si>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</si>
  <si>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</si>
  <si>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</si>
  <si>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</si>
  <si>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</si>
  <si>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</si>
  <si>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</si>
  <si>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</si>
  <si>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</si>
  <si>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</si>
  <si>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</si>
  <si>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</si>
  <si>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</si>
  <si>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</si>
  <si>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</si>
  <si>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</si>
  <si>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</si>
  <si>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</si>
  <si>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</si>
  <si>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</si>
  <si>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</si>
  <si>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</si>
  <si>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</si>
  <si>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</si>
  <si>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</si>
  <si>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</si>
  <si>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</si>
  <si>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</si>
  <si>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</si>
  <si>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</si>
  <si>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</si>
  <si>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</si>
  <si>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</si>
  <si>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</si>
  <si>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</si>
  <si>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</si>
  <si>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</si>
  <si>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</si>
  <si>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</si>
  <si>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</si>
  <si>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</si>
  <si>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</si>
  <si>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</si>
  <si>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</si>
  <si>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</si>
  <si>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</si>
  <si>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</si>
  <si>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</si>
  <si>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</si>
  <si>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</si>
  <si>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</si>
  <si>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</si>
  <si>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</si>
  <si>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</si>
  <si>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</si>
  <si>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</si>
  <si>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</si>
  <si>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</si>
  <si>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</si>
  <si>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</si>
  <si>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</si>
  <si>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</si>
  <si>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</si>
  <si>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</si>
  <si>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</si>
  <si>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</si>
  <si>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</si>
  <si>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</si>
  <si>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</si>
  <si>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</si>
  <si>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</si>
  <si>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</si>
  <si>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</si>
  <si>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</si>
  <si>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</si>
  <si>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</si>
  <si>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</si>
  <si>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</si>
  <si>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</si>
  <si>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</si>
  <si>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</si>
  <si>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</si>
  <si>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</si>
  <si>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</si>
  <si>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</si>
  <si>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</si>
  <si>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</si>
  <si>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</si>
  <si>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</si>
  <si>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</si>
  <si>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</si>
  <si>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</si>
  <si>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</si>
  <si>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</si>
  <si>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</si>
  <si>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</si>
  <si>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</si>
  <si>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</si>
  <si>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</si>
  <si>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</si>
  <si>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</si>
  <si>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</si>
  <si>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</si>
  <si>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</si>
  <si>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</si>
  <si>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</si>
  <si>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</si>
  <si>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</si>
  <si>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</si>
  <si>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</si>
  <si>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</si>
  <si>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</si>
  <si>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</si>
  <si>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</si>
  <si>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</si>
  <si>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</si>
  <si>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</si>
  <si>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</si>
  <si>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</si>
  <si>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</si>
  <si>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</si>
  <si>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</si>
  <si>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</si>
  <si>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</si>
  <si>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</si>
  <si>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</si>
  <si>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</si>
  <si>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</si>
  <si>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</si>
  <si>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</si>
  <si>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</si>
  <si>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</si>
  <si>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</si>
  <si>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</si>
  <si>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</si>
  <si>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</si>
  <si>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</si>
  <si>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</si>
  <si>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</si>
  <si>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</si>
  <si>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</si>
  <si>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</si>
  <si>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</si>
  <si>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</si>
  <si>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</si>
  <si>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</si>
  <si>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</si>
  <si>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</si>
  <si>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</si>
  <si>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</si>
  <si>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</si>
  <si>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</si>
  <si>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</si>
  <si>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</si>
  <si>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</si>
  <si>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</si>
  <si>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</si>
  <si>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</si>
  <si>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</si>
  <si>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</si>
  <si>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</si>
  <si>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</si>
  <si>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</si>
  <si>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</si>
  <si>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</si>
  <si>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</si>
  <si>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</si>
  <si>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</si>
  <si>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</si>
  <si>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</si>
  <si>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</si>
  <si>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</si>
  <si>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</si>
  <si>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</si>
  <si>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</si>
  <si>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</si>
  <si>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</si>
  <si>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</si>
  <si>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</si>
  <si>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</si>
  <si>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</si>
  <si>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</si>
  <si>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</si>
  <si>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</si>
  <si>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</si>
  <si>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</si>
  <si>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</si>
  <si>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</si>
  <si>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</si>
  <si>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</si>
  <si>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</si>
  <si>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</si>
  <si>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</si>
  <si>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</si>
  <si>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</si>
  <si>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</si>
  <si>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</si>
  <si>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</si>
  <si>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</si>
  <si>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</si>
  <si>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</si>
  <si>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</si>
  <si>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</si>
  <si>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</si>
  <si>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</si>
  <si>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</si>
  <si>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</si>
  <si>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</si>
  <si>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</si>
  <si>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</si>
  <si>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</si>
  <si>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</si>
  <si>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</si>
  <si>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</si>
  <si>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</si>
  <si>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</si>
  <si>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</si>
  <si>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</si>
  <si>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</si>
  <si>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</si>
  <si>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</si>
  <si>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</si>
  <si>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</si>
  <si>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</si>
  <si>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</si>
  <si>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</si>
  <si>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</si>
  <si>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</si>
  <si>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</si>
  <si>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</si>
  <si>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</si>
  <si>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</si>
  <si>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</si>
  <si>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</si>
  <si>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</si>
  <si>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</si>
  <si>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</si>
  <si>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</si>
  <si>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</si>
  <si>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</si>
  <si>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</si>
  <si>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</si>
  <si>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</si>
  <si>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</si>
  <si>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</si>
  <si>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</si>
  <si>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</si>
  <si>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</si>
  <si>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</si>
  <si>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</si>
  <si>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</si>
  <si>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</si>
  <si>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</si>
  <si>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</si>
  <si>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</si>
  <si>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</si>
  <si>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</si>
  <si>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</si>
  <si>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</si>
  <si>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</si>
  <si>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</si>
  <si>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</si>
  <si>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</si>
  <si>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</si>
  <si>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</si>
  <si>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</si>
  <si>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</si>
  <si>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</si>
  <si>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</si>
  <si>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</si>
  <si>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</si>
  <si>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</si>
  <si>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</si>
  <si>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</si>
  <si>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</si>
  <si>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</si>
  <si>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</si>
  <si>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</si>
  <si>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</si>
  <si>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</si>
  <si>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</si>
  <si>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</si>
  <si>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</si>
  <si>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</si>
  <si>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</si>
  <si>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</si>
  <si>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</si>
  <si>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</si>
  <si>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</si>
  <si>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</si>
  <si>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</si>
  <si>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</si>
  <si>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</si>
  <si>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</si>
  <si>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</si>
  <si>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</si>
  <si>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</si>
  <si>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</si>
  <si>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</si>
  <si>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</si>
  <si>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</si>
  <si>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</si>
  <si>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</si>
  <si>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</si>
  <si>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</si>
  <si>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</si>
  <si>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</si>
  <si>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</si>
  <si>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</si>
  <si>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</si>
  <si>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</si>
  <si>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</si>
  <si>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</si>
  <si>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</si>
  <si>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</si>
  <si>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</si>
  <si>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</si>
  <si>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</si>
  <si>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</si>
  <si>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</si>
  <si>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</si>
  <si>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</si>
  <si>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</si>
  <si>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</si>
  <si>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</si>
  <si>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</si>
  <si>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</si>
  <si>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</si>
  <si>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</si>
  <si>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</si>
  <si>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</si>
  <si>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</si>
  <si>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</si>
  <si>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</si>
  <si>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</si>
  <si>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</si>
  <si>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</si>
  <si>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</si>
  <si>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</si>
  <si>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</si>
  <si>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</si>
  <si>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</si>
  <si>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</si>
  <si>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</si>
  <si>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</si>
  <si>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</si>
  <si>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</si>
  <si>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</si>
  <si>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</si>
  <si>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</si>
  <si>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</si>
  <si>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</si>
  <si>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</si>
  <si>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</si>
  <si>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</si>
  <si>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</si>
  <si>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</si>
  <si>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</si>
  <si>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</si>
  <si>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</si>
  <si>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</si>
  <si>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</si>
  <si>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</si>
  <si>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</si>
  <si>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</si>
  <si>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</si>
  <si>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</si>
  <si>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</si>
  <si>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</si>
  <si>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</si>
  <si>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</si>
  <si>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</si>
  <si>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</si>
  <si>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</si>
  <si>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</si>
  <si>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</si>
  <si>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</si>
  <si>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</si>
  <si>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</si>
  <si>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</si>
  <si>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</si>
  <si>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</si>
  <si>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</si>
  <si>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</si>
  <si>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</si>
  <si>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</si>
  <si>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</si>
  <si>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</si>
  <si>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</si>
  <si>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</si>
  <si>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</si>
  <si>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</si>
  <si>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</si>
  <si>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</si>
  <si>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</si>
  <si>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</si>
  <si>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</si>
  <si>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</si>
  <si>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</si>
  <si>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</si>
  <si>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</si>
  <si>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</si>
  <si>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</si>
  <si>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</si>
  <si>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</si>
  <si>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</si>
  <si>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</si>
  <si>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</si>
  <si>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</si>
  <si>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</si>
  <si>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</si>
  <si>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</si>
  <si>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</si>
  <si>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</si>
  <si>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</si>
  <si>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</si>
  <si>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</si>
  <si>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</si>
  <si>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</si>
  <si>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</si>
  <si>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</si>
  <si>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</si>
  <si>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</si>
  <si>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</si>
  <si>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</si>
  <si>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</si>
  <si>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</si>
  <si>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</si>
  <si>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</si>
  <si>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</si>
  <si>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</si>
  <si>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</si>
  <si>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</si>
  <si>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</si>
  <si>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</si>
  <si>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</si>
  <si>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</si>
  <si>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</si>
  <si>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</si>
  <si>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</si>
  <si>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</si>
  <si>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</si>
  <si>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</si>
  <si>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</si>
  <si>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</si>
  <si>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</si>
  <si>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</si>
  <si>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</si>
  <si>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</si>
  <si>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</si>
  <si>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</si>
  <si>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</si>
  <si>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</si>
  <si>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</si>
  <si>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</si>
  <si>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</si>
  <si>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</si>
  <si>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</si>
  <si>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</si>
  <si>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</si>
  <si>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</si>
  <si>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</si>
  <si>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</si>
  <si>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</si>
  <si>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</si>
  <si>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</si>
  <si>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</si>
  <si>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</si>
  <si>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</si>
  <si>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</si>
  <si>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</si>
  <si>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</si>
  <si>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</si>
  <si>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</si>
  <si>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</si>
  <si>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</si>
  <si>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</si>
  <si>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</si>
  <si>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</si>
  <si>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</si>
  <si>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</si>
  <si>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</si>
  <si>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</si>
  <si>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</si>
  <si>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</si>
  <si>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</si>
  <si>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</si>
  <si>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</si>
  <si>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</si>
  <si>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</si>
  <si>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</si>
  <si>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</si>
  <si>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</si>
  <si>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</si>
  <si>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</si>
  <si>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</si>
  <si>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</si>
  <si>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</si>
  <si>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</si>
  <si>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</si>
  <si>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</si>
  <si>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</si>
  <si>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</si>
  <si>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</si>
  <si>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</si>
  <si>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</si>
  <si>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</si>
  <si>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</si>
  <si>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</si>
  <si>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</si>
  <si>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</si>
  <si>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</si>
  <si>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</si>
  <si>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</si>
  <si>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</si>
  <si>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</si>
  <si>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</si>
  <si>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</si>
  <si>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</si>
  <si>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</si>
  <si>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</si>
  <si>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</si>
  <si>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</si>
  <si>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</si>
  <si>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</si>
  <si>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</si>
  <si>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</si>
  <si>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</si>
  <si>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</si>
  <si>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</si>
  <si>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</si>
  <si>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</si>
  <si>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</si>
  <si>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</si>
  <si>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</si>
  <si>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</si>
  <si>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</si>
  <si>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</si>
  <si>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</si>
  <si>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</si>
  <si>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</si>
  <si>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</si>
  <si>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</si>
  <si>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</si>
  <si>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</si>
  <si>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</si>
  <si>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</si>
  <si>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</si>
  <si>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</si>
  <si>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</si>
  <si>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</si>
  <si>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</si>
  <si>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</si>
  <si>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</si>
  <si>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</si>
  <si>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</si>
  <si>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</si>
  <si>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</si>
  <si>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</si>
  <si>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</si>
  <si>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</si>
  <si>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</si>
  <si>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</si>
  <si>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</si>
  <si>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</si>
  <si>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</si>
  <si>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</si>
  <si>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</si>
  <si>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</si>
  <si>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</si>
  <si>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</si>
  <si>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</si>
  <si>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</si>
  <si>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</si>
  <si>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</si>
  <si>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</si>
  <si>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</si>
  <si>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</si>
  <si>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</si>
  <si>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</si>
  <si>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</si>
  <si>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</si>
  <si>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</si>
  <si>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</si>
  <si>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</si>
  <si>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</si>
  <si>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</si>
  <si>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</si>
  <si>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</si>
  <si>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</si>
  <si>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</si>
  <si>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</si>
  <si>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</si>
  <si>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</si>
  <si>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</si>
  <si>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</si>
  <si>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</si>
  <si>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</si>
  <si>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</si>
  <si>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</si>
  <si>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</si>
  <si>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</si>
  <si>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</si>
  <si>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</si>
  <si>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</si>
  <si>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</si>
  <si>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</si>
  <si>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</si>
  <si>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</si>
  <si>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</si>
  <si>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</si>
  <si>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</si>
  <si>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</si>
  <si>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</si>
  <si>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</si>
  <si>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</si>
  <si>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</si>
  <si>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</si>
  <si>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</si>
  <si>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</si>
  <si>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</si>
  <si>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</si>
  <si>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</si>
  <si>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</si>
  <si>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</si>
  <si>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</si>
  <si>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</si>
  <si>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</si>
  <si>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</si>
  <si>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</si>
  <si>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</si>
  <si>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</si>
  <si>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</si>
  <si>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</si>
  <si>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</si>
  <si>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</si>
  <si>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</si>
  <si>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</si>
  <si>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</si>
  <si>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</si>
  <si>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</si>
  <si>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</si>
  <si>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</si>
  <si>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</si>
  <si>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</si>
  <si>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</si>
  <si>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</si>
  <si>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</si>
  <si>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</si>
  <si>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</si>
  <si>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</si>
  <si>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</si>
  <si>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</si>
  <si>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</si>
  <si>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</si>
  <si>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</si>
  <si>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</si>
  <si>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</si>
  <si>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</si>
  <si>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</si>
  <si>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</si>
  <si>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</si>
  <si>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</si>
  <si>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</si>
  <si>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</si>
  <si>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</si>
  <si>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</si>
  <si>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</si>
  <si>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</si>
  <si>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</si>
  <si>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</si>
  <si>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</si>
  <si>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</si>
  <si>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</si>
  <si>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</si>
  <si>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</si>
  <si>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</si>
  <si>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</si>
  <si>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</si>
  <si>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</si>
  <si>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</si>
  <si>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</si>
  <si>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</si>
  <si>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</si>
  <si>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</si>
  <si>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</si>
  <si>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</si>
  <si>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</si>
  <si>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</si>
  <si>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</si>
  <si>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</si>
  <si>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</si>
  <si>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</si>
  <si>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</si>
  <si>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</si>
  <si>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</si>
  <si>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</si>
  <si>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</si>
  <si>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</si>
  <si>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</si>
  <si>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</si>
  <si>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</si>
  <si>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</si>
  <si>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</si>
  <si>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</si>
  <si>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</si>
  <si>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</si>
  <si>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</si>
  <si>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</si>
  <si>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</si>
  <si>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</si>
  <si>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</si>
  <si>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</si>
  <si>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</si>
  <si>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</si>
  <si>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</si>
  <si>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</si>
  <si>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</si>
  <si>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</si>
  <si>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</si>
  <si>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</si>
  <si>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</si>
  <si>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</si>
  <si>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</si>
  <si>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</si>
  <si>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</si>
  <si>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</si>
  <si>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</si>
  <si>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</si>
  <si>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</si>
  <si>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</si>
  <si>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</si>
  <si>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</si>
  <si>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</si>
  <si>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</si>
  <si>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</si>
  <si>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</si>
  <si>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</si>
  <si>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</si>
  <si>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</si>
  <si>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</si>
  <si>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</si>
  <si>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</si>
  <si>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</si>
  <si>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</si>
  <si>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</si>
  <si>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</si>
  <si>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</si>
  <si>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</si>
  <si>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</si>
  <si>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</si>
  <si>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</si>
  <si>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</si>
  <si>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</si>
  <si>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</si>
  <si>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</si>
  <si>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</si>
  <si>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</si>
  <si>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</si>
  <si>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</si>
  <si>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</si>
  <si>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</si>
  <si>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</si>
  <si>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</si>
  <si>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</si>
  <si>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</si>
  <si>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</si>
  <si>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</si>
  <si>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</si>
  <si>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</si>
  <si>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</si>
  <si>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</si>
  <si>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</si>
  <si>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</si>
  <si>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</si>
  <si>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</si>
  <si>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</si>
  <si>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</si>
  <si>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</si>
  <si>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</si>
  <si>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</si>
  <si>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</si>
  <si>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</si>
  <si>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</si>
  <si>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</si>
  <si>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</si>
  <si>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</si>
  <si>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</si>
  <si>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</si>
  <si>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</si>
  <si>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</si>
  <si>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</si>
  <si>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</si>
  <si>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</si>
  <si>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</si>
  <si>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</si>
  <si>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</si>
  <si>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</si>
  <si>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</si>
  <si>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</si>
  <si>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</si>
  <si>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</si>
  <si>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</si>
  <si>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</si>
  <si>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</si>
  <si>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</si>
  <si>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</si>
  <si>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</si>
  <si>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</si>
  <si>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</si>
  <si>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</si>
  <si>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</si>
  <si>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</si>
  <si>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</si>
  <si>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</si>
  <si>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</si>
  <si>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</si>
  <si>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</si>
  <si>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</si>
  <si>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</si>
  <si>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</si>
  <si>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</si>
  <si>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</si>
  <si>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</si>
  <si>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</si>
  <si>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</si>
  <si>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</si>
  <si>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</si>
  <si>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</si>
  <si>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</si>
  <si>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</si>
  <si>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</si>
  <si>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</si>
  <si>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</si>
  <si>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</si>
  <si>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</si>
  <si>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</si>
  <si>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</si>
  <si>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</si>
  <si>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</si>
  <si>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</si>
  <si>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</si>
  <si>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</si>
  <si>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</si>
  <si>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</si>
  <si>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</si>
  <si>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</si>
  <si>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</si>
  <si>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</si>
  <si>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</si>
  <si>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</si>
  <si>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</si>
  <si>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</si>
  <si>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</si>
  <si>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</si>
  <si>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</si>
  <si>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</si>
  <si>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</si>
  <si>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</si>
  <si>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</si>
  <si>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</si>
  <si>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</si>
  <si>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</si>
  <si>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</si>
  <si>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</si>
  <si>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</si>
  <si>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</si>
  <si>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</si>
  <si>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</si>
  <si>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</si>
  <si>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</si>
  <si>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</si>
  <si>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</si>
  <si>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</si>
  <si>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</si>
  <si>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</si>
  <si>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</si>
  <si>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</si>
  <si>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</si>
  <si>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</si>
  <si>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</si>
  <si>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</si>
  <si>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</si>
  <si>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</si>
  <si>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</si>
  <si>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</si>
  <si>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</si>
  <si>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</si>
  <si>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</si>
  <si>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</si>
  <si>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</si>
  <si>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</si>
  <si>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</si>
  <si>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</si>
  <si>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</si>
  <si>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</si>
  <si>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</si>
  <si>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</si>
  <si>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</si>
  <si>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</si>
  <si>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</si>
  <si>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</si>
  <si>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</si>
  <si>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</si>
  <si>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</si>
  <si>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</si>
  <si>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</si>
  <si>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</si>
  <si>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</si>
  <si>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</si>
  <si>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</si>
  <si>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</si>
  <si>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</si>
  <si>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</si>
  <si>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</si>
  <si>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</si>
  <si>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</si>
  <si>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</si>
  <si>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</si>
  <si>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</si>
  <si>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</si>
  <si>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</si>
  <si>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</si>
  <si>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</si>
  <si>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</si>
  <si>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</si>
  <si>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</si>
  <si>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</si>
  <si>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</si>
  <si>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</si>
  <si>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</si>
  <si>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</si>
  <si>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</si>
  <si>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</si>
  <si>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</si>
  <si>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</si>
  <si>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</si>
  <si>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</si>
  <si>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</si>
  <si>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</si>
  <si>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</si>
  <si>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</si>
  <si>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</si>
  <si>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</si>
  <si>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</si>
  <si>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</si>
  <si>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</si>
  <si>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</si>
  <si>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</si>
  <si>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</si>
  <si>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</si>
  <si>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</si>
  <si>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</si>
  <si>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</si>
  <si>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</si>
  <si>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</si>
  <si>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</si>
  <si>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</si>
  <si>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</si>
  <si>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</si>
  <si>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</si>
  <si>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</si>
  <si>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</si>
  <si>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</si>
  <si>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</si>
  <si>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</si>
  <si>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</si>
  <si>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</si>
  <si>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</si>
  <si>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</si>
  <si>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</si>
  <si>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</si>
  <si>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</si>
  <si>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</si>
  <si>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</si>
  <si>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</si>
  <si>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</si>
  <si>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</si>
  <si>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</si>
  <si>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</si>
  <si>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</si>
  <si>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</si>
  <si>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</si>
  <si>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</si>
  <si>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</si>
  <si>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</si>
  <si>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</si>
  <si>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</si>
  <si>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</si>
  <si>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</si>
  <si>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</si>
  <si>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</si>
  <si>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</si>
  <si>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</si>
  <si>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</si>
  <si>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</si>
  <si>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</si>
  <si>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</si>
  <si>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</si>
  <si>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</si>
  <si>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</si>
  <si>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</si>
  <si>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</si>
  <si>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</si>
  <si>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</si>
  <si>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</si>
  <si>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</si>
  <si>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</si>
  <si>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</si>
  <si>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</si>
  <si>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</si>
  <si>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</si>
  <si>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</si>
  <si>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</si>
  <si>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</si>
  <si>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</si>
  <si>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</si>
  <si>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</si>
  <si>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</si>
  <si>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</si>
  <si>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</si>
  <si>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</si>
  <si>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</si>
  <si>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</si>
  <si>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</si>
  <si>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</si>
  <si>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</si>
  <si>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</si>
  <si>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</si>
  <si>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</si>
  <si>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</si>
  <si>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</si>
  <si>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</si>
  <si>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</si>
  <si>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</si>
  <si>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</si>
  <si>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</si>
  <si>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</si>
  <si>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</si>
  <si>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</si>
  <si>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</si>
  <si>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</si>
  <si>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</si>
  <si>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</si>
  <si>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</si>
  <si>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</si>
  <si>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</si>
  <si>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</si>
  <si>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</si>
  <si>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</si>
  <si>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</si>
  <si>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</si>
  <si>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</si>
  <si>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</si>
  <si>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</si>
  <si>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</si>
  <si>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</si>
  <si>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</si>
  <si>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</si>
  <si>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</si>
  <si>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</si>
  <si>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</si>
  <si>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</si>
  <si>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</si>
  <si>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</si>
  <si>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</si>
  <si>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</si>
  <si>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</si>
  <si>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</si>
  <si>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</si>
  <si>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</si>
  <si>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</si>
  <si>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</si>
  <si>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</si>
  <si>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</si>
  <si>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</si>
  <si>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</si>
  <si>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</si>
  <si>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</si>
  <si>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</si>
  <si>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</si>
  <si>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</si>
  <si>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</si>
  <si>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</si>
  <si>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</si>
  <si>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</si>
  <si>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</si>
  <si>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</si>
  <si>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</si>
  <si>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</si>
  <si>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</si>
  <si>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</si>
  <si>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</si>
  <si>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</si>
  <si>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</si>
  <si>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</si>
  <si>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</si>
  <si>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</si>
  <si>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</si>
  <si>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</si>
  <si>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</si>
  <si>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</si>
  <si>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</si>
  <si>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</si>
  <si>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</si>
  <si>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</si>
  <si>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</si>
  <si>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</si>
  <si>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</si>
  <si>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</si>
  <si>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</si>
  <si>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</si>
  <si>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</si>
  <si>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</si>
  <si>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</si>
  <si>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</si>
  <si>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</si>
  <si>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</si>
  <si>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</si>
  <si>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</si>
  <si>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</si>
  <si>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</si>
  <si>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</si>
  <si>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</si>
  <si>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</si>
  <si>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</si>
  <si>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</si>
  <si>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</si>
  <si>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</si>
  <si>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</si>
  <si>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</si>
  <si>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</si>
  <si>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</si>
  <si>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</si>
  <si>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</si>
  <si>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</si>
  <si>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</si>
  <si>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</si>
  <si>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</si>
  <si>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</si>
  <si>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</si>
  <si>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</si>
  <si>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</si>
  <si>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</si>
  <si>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</si>
  <si>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</si>
  <si>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</si>
  <si>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</si>
  <si>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</si>
  <si>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</si>
  <si>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</si>
  <si>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</si>
  <si>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</si>
  <si>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</si>
  <si>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</si>
  <si>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</si>
  <si>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</si>
  <si>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</si>
  <si>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</si>
  <si>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</si>
  <si>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</si>
  <si>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</si>
  <si>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</si>
  <si>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</si>
  <si>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</si>
  <si>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</si>
  <si>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</si>
  <si>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</si>
  <si>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</si>
  <si>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</si>
  <si>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</si>
  <si>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</si>
  <si>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</si>
  <si>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</si>
  <si>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</si>
  <si>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</si>
  <si>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</si>
  <si>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</si>
  <si>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</si>
  <si>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</si>
  <si>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</si>
  <si>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</si>
  <si>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</si>
  <si>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</si>
  <si>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</si>
  <si>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</si>
  <si>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</si>
  <si>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</si>
  <si>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</si>
  <si>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</si>
  <si>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</si>
  <si>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</si>
  <si>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</si>
  <si>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</si>
  <si>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</si>
  <si>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</si>
  <si>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</si>
  <si>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</si>
  <si>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</si>
  <si>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</si>
  <si>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</si>
  <si>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</si>
  <si>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</si>
  <si>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</si>
  <si>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</si>
  <si>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</si>
  <si>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</si>
  <si>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</si>
  <si>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</si>
  <si>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</si>
  <si>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</si>
  <si>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</si>
  <si>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</si>
  <si>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</si>
  <si>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</si>
  <si>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</si>
  <si>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</si>
  <si>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</si>
  <si>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</si>
  <si>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</si>
  <si>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</si>
  <si>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</si>
  <si>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</si>
  <si>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</si>
  <si>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</si>
  <si>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</si>
  <si>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</si>
  <si>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</si>
  <si>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</si>
  <si>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</si>
  <si>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</si>
  <si>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</si>
  <si>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</si>
  <si>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</si>
  <si>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</si>
  <si>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</si>
  <si>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</si>
  <si>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</si>
  <si>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</si>
  <si>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</si>
  <si>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</si>
  <si>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</si>
  <si>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</si>
  <si>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</si>
  <si>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</si>
  <si>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</si>
  <si>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</si>
  <si>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</si>
  <si>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</si>
  <si>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</si>
  <si>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</si>
  <si>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</si>
  <si>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</si>
  <si>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</si>
  <si>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</si>
  <si>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</si>
  <si>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</si>
  <si>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</si>
  <si>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</si>
  <si>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</si>
  <si>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</si>
  <si>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</si>
  <si>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</si>
  <si>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</si>
  <si>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</si>
  <si>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</si>
  <si>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</si>
  <si>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</si>
  <si>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</si>
  <si>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</si>
  <si>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</si>
  <si>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</si>
  <si>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</si>
  <si>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</si>
  <si>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</si>
  <si>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</si>
  <si>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</si>
  <si>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</si>
  <si>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</si>
  <si>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</si>
  <si>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</si>
  <si>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</si>
  <si>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</si>
  <si>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</si>
  <si>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</si>
  <si>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</si>
  <si>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</si>
  <si>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</si>
  <si>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</si>
  <si>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</si>
  <si>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</si>
  <si>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</si>
  <si>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</si>
  <si>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</si>
  <si>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</si>
  <si>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</si>
  <si>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</si>
  <si>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</si>
  <si>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</si>
  <si>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</si>
  <si>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</si>
  <si>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</si>
  <si>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</si>
  <si>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</si>
  <si>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</si>
  <si>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</si>
  <si>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</si>
  <si>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</si>
  <si>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</si>
  <si>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</si>
  <si>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</si>
  <si>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</si>
  <si>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</si>
  <si>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</si>
  <si>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</si>
  <si>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</si>
  <si>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</si>
  <si>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</si>
  <si>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</si>
  <si>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</si>
  <si>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</si>
  <si>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</si>
  <si>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</si>
  <si>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</si>
  <si>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</si>
  <si>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</si>
  <si>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</si>
  <si>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</si>
  <si>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</si>
  <si>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</si>
  <si>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</si>
  <si>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</si>
  <si>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</si>
  <si>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</si>
  <si>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</si>
  <si>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</si>
  <si>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</si>
  <si>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</si>
  <si>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</si>
  <si>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</si>
  <si>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</si>
  <si>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</si>
  <si>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</si>
  <si>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</si>
  <si>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</si>
  <si>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</si>
  <si>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</si>
  <si>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</si>
  <si>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</si>
  <si>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</si>
  <si>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</si>
  <si>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</si>
  <si>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</si>
  <si>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</si>
  <si>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</si>
  <si>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</si>
  <si>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</si>
  <si>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</si>
  <si>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</si>
  <si>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</si>
  <si>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</si>
  <si>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</si>
  <si>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</si>
  <si>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</si>
  <si>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</si>
  <si>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</si>
  <si>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</si>
  <si>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</si>
  <si>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</si>
  <si>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</si>
  <si>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</si>
  <si>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</si>
  <si>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</si>
  <si>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</si>
  <si>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</si>
  <si>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</si>
  <si>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</si>
  <si>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</si>
  <si>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</si>
  <si>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</si>
  <si>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</si>
  <si>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</si>
  <si>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</si>
  <si>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</si>
  <si>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</si>
  <si>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</si>
  <si>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</si>
  <si>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</si>
  <si>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</si>
  <si>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</si>
  <si>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</si>
  <si>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</si>
  <si>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</si>
  <si>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</si>
  <si>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</si>
  <si>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</si>
  <si>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</si>
  <si>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</si>
  <si>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</si>
  <si>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</si>
  <si>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</si>
  <si>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</si>
  <si>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</si>
  <si>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</si>
  <si>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</si>
  <si>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</si>
  <si>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</si>
  <si>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</si>
  <si>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</si>
  <si>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</si>
  <si>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</si>
  <si>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</si>
  <si>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</si>
  <si>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</si>
  <si>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</si>
  <si>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</si>
  <si>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</si>
  <si>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</si>
  <si>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</si>
  <si>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</si>
  <si>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</si>
  <si>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</si>
  <si>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</si>
  <si>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</si>
  <si>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</si>
  <si>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</si>
  <si>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</si>
  <si>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</si>
  <si>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</si>
  <si>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</si>
  <si>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</si>
  <si>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</si>
  <si>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</si>
  <si>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</si>
  <si>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</si>
  <si>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</si>
  <si>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</si>
  <si>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</si>
  <si>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</si>
  <si>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</si>
  <si>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</si>
  <si>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</si>
  <si>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</si>
  <si>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</si>
  <si>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</si>
  <si>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</si>
  <si>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</si>
  <si>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</si>
  <si>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</si>
  <si>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</si>
  <si>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</si>
  <si>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</si>
  <si>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</si>
  <si>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</si>
  <si>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</si>
  <si>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</si>
  <si>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</si>
  <si>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</si>
  <si>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</si>
  <si>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</si>
  <si>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</si>
  <si>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</si>
  <si>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</si>
  <si>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</si>
  <si>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</si>
  <si>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</si>
  <si>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</si>
  <si>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</si>
  <si>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</si>
  <si>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</si>
  <si>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</si>
  <si>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</si>
  <si>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</si>
  <si>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</si>
  <si>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</si>
  <si>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</si>
  <si>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</si>
  <si>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</si>
  <si>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</si>
  <si>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</si>
  <si>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</si>
  <si>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</si>
  <si>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</si>
  <si>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</si>
  <si>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</si>
  <si>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</si>
  <si>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</si>
  <si>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</si>
  <si>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</si>
  <si>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</si>
  <si>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</si>
  <si>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</si>
  <si>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</si>
  <si>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</si>
  <si>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</si>
  <si>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</si>
  <si>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</si>
  <si>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</si>
  <si>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</si>
  <si>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</si>
  <si>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</si>
  <si>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</si>
  <si>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</si>
  <si>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</si>
  <si>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</si>
  <si>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</si>
  <si>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</si>
  <si>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</si>
  <si>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</si>
  <si>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</si>
  <si>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</si>
  <si>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</si>
  <si>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</si>
  <si>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</si>
  <si>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</si>
  <si>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</si>
  <si>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</si>
  <si>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</si>
  <si>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</si>
  <si>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</si>
  <si>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</si>
  <si>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</si>
  <si>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</si>
  <si>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</si>
  <si>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</si>
  <si>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</si>
  <si>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</si>
  <si>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</si>
  <si>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</si>
  <si>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</si>
  <si>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</si>
  <si>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</si>
  <si>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</si>
  <si>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</si>
  <si>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</si>
  <si>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</si>
  <si>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</si>
  <si>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</si>
  <si>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</si>
  <si>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</si>
  <si>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</si>
  <si>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</si>
  <si>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</si>
  <si>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</si>
  <si>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</si>
  <si>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</si>
  <si>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</si>
  <si>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</si>
  <si>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</si>
  <si>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</si>
  <si>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</si>
  <si>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</si>
  <si>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</si>
  <si>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</si>
  <si>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</si>
  <si>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</si>
  <si>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</si>
  <si>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</si>
  <si>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</si>
  <si>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</si>
  <si>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</si>
  <si>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</si>
  <si>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</si>
  <si>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</si>
  <si>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</si>
  <si>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</si>
  <si>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</si>
  <si>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</si>
  <si>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</si>
  <si>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</si>
  <si>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</si>
  <si>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</si>
  <si>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</si>
  <si>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</si>
  <si>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</si>
  <si>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</si>
  <si>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</si>
  <si>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</si>
  <si>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</si>
  <si>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</si>
  <si>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</si>
  <si>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</si>
  <si>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</si>
  <si>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</si>
  <si>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</si>
  <si>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</si>
  <si>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</si>
  <si>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</si>
  <si>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</si>
  <si>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</si>
  <si>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</si>
  <si>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</si>
  <si>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</si>
  <si>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</si>
  <si>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</si>
  <si>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</si>
  <si>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</si>
  <si>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</si>
  <si>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</si>
  <si>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</si>
  <si>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</si>
  <si>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</si>
  <si>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</si>
  <si>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</si>
  <si>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</si>
  <si>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</si>
  <si>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</si>
  <si>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</si>
  <si>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</si>
  <si>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</si>
  <si>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</si>
  <si>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</si>
  <si>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</si>
  <si>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</si>
  <si>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</si>
  <si>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</si>
  <si>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</si>
  <si>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</si>
  <si>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</si>
  <si>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</si>
  <si>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</si>
  <si>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</si>
  <si>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</si>
  <si>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</si>
  <si>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</si>
  <si>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</si>
  <si>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</si>
  <si>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</si>
  <si>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</si>
  <si>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</si>
  <si>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</si>
  <si>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</si>
  <si>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</si>
  <si>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</si>
  <si>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</si>
  <si>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</si>
  <si>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</si>
  <si>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</si>
  <si>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</si>
  <si>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</si>
  <si>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</si>
  <si>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</si>
  <si>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</si>
  <si>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</si>
  <si>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</si>
  <si>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</si>
  <si>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</si>
  <si>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</si>
  <si>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</si>
  <si>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</si>
  <si>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</si>
  <si>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</si>
  <si>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</si>
  <si>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</si>
  <si>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</si>
  <si>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</si>
  <si>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</si>
  <si>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</si>
  <si>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</si>
  <si>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</si>
  <si>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</si>
  <si>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</si>
  <si>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</si>
  <si>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</si>
  <si>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</si>
  <si>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</si>
  <si>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</si>
  <si>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</si>
  <si>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</si>
  <si>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</si>
  <si>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</si>
  <si>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</si>
  <si>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</si>
  <si>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</si>
  <si>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</si>
  <si>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</si>
  <si>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</si>
  <si>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</si>
  <si>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</si>
  <si>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</si>
  <si>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</si>
  <si>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</si>
  <si>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</si>
  <si>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</si>
  <si>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</si>
  <si>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</si>
  <si>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</si>
  <si>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</si>
  <si>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</si>
  <si>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</si>
  <si>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</si>
  <si>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</si>
  <si>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</si>
  <si>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</si>
  <si>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</si>
  <si>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</si>
  <si>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</si>
  <si>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</si>
  <si>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</si>
  <si>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</si>
  <si>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</si>
  <si>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</si>
  <si>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</si>
  <si>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</si>
  <si>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</si>
  <si>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</si>
  <si>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</si>
  <si>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</si>
  <si>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</si>
  <si>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</si>
  <si>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</si>
  <si>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</si>
  <si>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</si>
  <si>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</si>
  <si>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</si>
  <si>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</si>
  <si>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</si>
  <si>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</si>
  <si>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</si>
  <si>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</si>
  <si>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</si>
  <si>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</si>
  <si>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</si>
  <si>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</si>
  <si>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</si>
  <si>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</si>
  <si>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</si>
  <si>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</si>
  <si>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</si>
  <si>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</si>
  <si>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</si>
  <si>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</si>
  <si>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</si>
  <si>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</si>
  <si>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</si>
  <si>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</si>
  <si>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</si>
  <si>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</si>
  <si>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</si>
  <si>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</si>
  <si>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</si>
  <si>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</si>
  <si>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</si>
  <si>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</si>
  <si>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</si>
  <si>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</si>
  <si>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</si>
  <si>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</si>
  <si>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</si>
  <si>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</si>
  <si>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</si>
  <si>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</si>
  <si>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</si>
  <si>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</si>
  <si>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</si>
  <si>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</si>
  <si>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</si>
  <si>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</si>
  <si>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</si>
  <si>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</si>
  <si>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</si>
  <si>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</si>
  <si>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</si>
  <si>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</si>
  <si>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</si>
  <si>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</si>
  <si>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</si>
  <si>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</si>
  <si>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</si>
  <si>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</si>
  <si>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</si>
  <si>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</si>
  <si>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</si>
  <si>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</si>
  <si>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</si>
  <si>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</si>
  <si>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</si>
  <si>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</si>
  <si>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</si>
  <si>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</si>
  <si>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</si>
  <si>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</si>
  <si>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</si>
  <si>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</si>
  <si>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</si>
  <si>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</si>
  <si>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</si>
  <si>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</si>
  <si>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</si>
  <si>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</si>
  <si>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</si>
  <si>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</si>
  <si>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</si>
  <si>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</si>
  <si>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</si>
  <si>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</si>
  <si>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</si>
  <si>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</si>
  <si>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</si>
  <si>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</si>
  <si>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</si>
  <si>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</si>
  <si>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</si>
  <si>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</si>
  <si>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</si>
  <si>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</si>
  <si>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</si>
  <si>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</si>
  <si>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</si>
  <si>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</si>
  <si>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</si>
  <si>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</si>
  <si>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</si>
  <si>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</si>
  <si>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</si>
  <si>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</si>
  <si>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</si>
  <si>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</si>
  <si>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</si>
  <si>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</si>
  <si>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</si>
  <si>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</si>
  <si>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</si>
  <si>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</si>
  <si>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</si>
  <si>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</si>
  <si>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</si>
  <si>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</si>
  <si>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</si>
  <si>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</si>
  <si>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</si>
  <si>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</si>
  <si>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</si>
  <si>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</si>
  <si>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</si>
  <si>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</si>
  <si>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</si>
  <si>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</si>
  <si>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</si>
  <si>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</si>
  <si>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</si>
  <si>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</si>
  <si>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</si>
  <si>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</si>
  <si>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</si>
  <si>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</si>
  <si>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</si>
  <si>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</si>
  <si>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</si>
  <si>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</si>
  <si>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</si>
  <si>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</si>
  <si>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</si>
  <si>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</si>
  <si>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</si>
  <si>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</si>
  <si>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</si>
  <si>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</si>
  <si>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</si>
  <si>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</si>
  <si>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</si>
  <si>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</si>
  <si>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</si>
  <si>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</si>
  <si>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</si>
  <si>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</si>
  <si>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</si>
  <si>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</si>
  <si>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</si>
  <si>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</si>
  <si>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</si>
  <si>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</si>
  <si>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</si>
  <si>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</si>
  <si>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</si>
  <si>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</si>
  <si>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</si>
  <si>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</si>
  <si>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</si>
  <si>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</si>
  <si>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</si>
  <si>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</si>
  <si>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</si>
  <si>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</si>
  <si>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</si>
  <si>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</si>
  <si>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</si>
  <si>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</si>
  <si>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</si>
  <si>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</si>
  <si>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</si>
  <si>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</si>
  <si>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</si>
  <si>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</si>
  <si>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</si>
  <si>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</si>
  <si>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</si>
  <si>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</si>
  <si>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</si>
  <si>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</si>
  <si>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</si>
  <si>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</si>
  <si>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</si>
  <si>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</si>
  <si>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</si>
  <si>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</si>
  <si>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</si>
  <si>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</si>
  <si>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</si>
  <si>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</si>
  <si>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</si>
  <si>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</si>
  <si>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</si>
  <si>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</si>
  <si>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</si>
  <si>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</si>
  <si>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</si>
  <si>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</si>
  <si>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</si>
  <si>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</si>
  <si>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</si>
  <si>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</si>
  <si>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</si>
  <si>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</si>
  <si>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</si>
  <si>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</si>
  <si>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</si>
  <si>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</si>
  <si>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</si>
  <si>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</si>
  <si>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</si>
  <si>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</si>
  <si>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</si>
  <si>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</si>
  <si>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</si>
  <si>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</si>
  <si>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</si>
  <si>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</si>
  <si>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</si>
  <si>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</si>
  <si>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</si>
  <si>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</si>
  <si>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</si>
  <si>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</si>
  <si>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</si>
  <si>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</si>
  <si>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</si>
  <si>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</si>
  <si>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</si>
  <si>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</si>
  <si>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</si>
  <si>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</si>
  <si>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</si>
  <si>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</si>
  <si>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</si>
  <si>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</si>
  <si>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</si>
  <si>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</si>
  <si>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</si>
  <si>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</si>
  <si>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</si>
  <si>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</si>
  <si>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</si>
  <si>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</si>
  <si>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</si>
  <si>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</si>
  <si>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</si>
  <si>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</si>
  <si>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</si>
  <si>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</si>
  <si>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</si>
  <si>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</si>
  <si>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</si>
  <si>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</si>
  <si>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</si>
  <si>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</si>
  <si>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</si>
  <si>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</si>
  <si>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</si>
  <si>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</si>
  <si>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</si>
  <si>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</si>
  <si>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</si>
  <si>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</si>
  <si>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</si>
  <si>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</si>
  <si>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</si>
  <si>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</si>
  <si>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</si>
  <si>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</si>
  <si>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</si>
  <si>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</si>
  <si>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</si>
  <si>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</si>
  <si>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</si>
  <si>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</si>
  <si>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</si>
  <si>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</si>
  <si>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</si>
  <si>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</si>
  <si>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</si>
  <si>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</si>
  <si>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</si>
  <si>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</si>
  <si>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</si>
  <si>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</si>
  <si>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</si>
  <si>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</si>
  <si>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</si>
  <si>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</si>
  <si>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</si>
  <si>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</si>
  <si>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</si>
  <si>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</si>
  <si>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</si>
  <si>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</si>
  <si>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</si>
  <si>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</si>
  <si>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</si>
  <si>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</si>
  <si>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</si>
  <si>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</si>
  <si>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</si>
  <si>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</si>
  <si>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</si>
  <si>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</si>
  <si>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</si>
  <si>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</si>
  <si>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</si>
  <si>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</si>
  <si>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</si>
  <si>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</si>
  <si>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</si>
  <si>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</si>
  <si>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</si>
  <si>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</si>
  <si>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</si>
  <si>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</si>
  <si>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</si>
  <si>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</si>
  <si>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</si>
  <si>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</si>
  <si>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</si>
  <si>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</si>
  <si>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</si>
  <si>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</si>
  <si>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</si>
  <si>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</si>
  <si>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</si>
  <si>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</si>
  <si>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</si>
  <si>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</si>
  <si>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</si>
  <si>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</si>
  <si>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</si>
  <si>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</si>
  <si>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</si>
  <si>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</si>
  <si>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</si>
  <si>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</si>
  <si>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</si>
  <si>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</si>
  <si>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</si>
  <si>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</si>
  <si>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</si>
  <si>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</si>
  <si>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</si>
  <si>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</si>
  <si>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</si>
  <si>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</si>
  <si>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</si>
  <si>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</si>
  <si>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</si>
  <si>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</si>
  <si>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</si>
  <si>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</si>
  <si>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</si>
  <si>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</si>
  <si>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</si>
  <si>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</si>
  <si>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</si>
  <si>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</si>
  <si>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</si>
  <si>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</si>
  <si>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</si>
  <si>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</si>
  <si>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</si>
  <si>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</si>
  <si>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</si>
  <si>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</si>
  <si>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</si>
  <si>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</si>
  <si>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</si>
  <si>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</si>
  <si>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</si>
  <si>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</si>
  <si>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</si>
  <si>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</si>
  <si>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</si>
  <si>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</si>
  <si>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</si>
  <si>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</si>
  <si>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</si>
  <si>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</si>
  <si>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</si>
  <si>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</si>
  <si>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</si>
  <si>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</si>
  <si>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</si>
  <si>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</si>
  <si>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</si>
  <si>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</si>
  <si>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</si>
  <si>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</si>
  <si>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</si>
  <si>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</si>
  <si>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</si>
  <si>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</si>
  <si>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</si>
  <si>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</si>
  <si>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</si>
  <si>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</si>
  <si>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</si>
  <si>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</si>
  <si>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</si>
  <si>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</si>
  <si>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</si>
  <si>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</si>
  <si>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</si>
  <si>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</si>
  <si>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</si>
  <si>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</si>
  <si>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</si>
  <si>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</si>
  <si>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</si>
  <si>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</si>
  <si>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</si>
  <si>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</si>
  <si>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</si>
  <si>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</si>
  <si>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</si>
  <si>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</si>
  <si>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</si>
  <si>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</si>
  <si>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</si>
  <si>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</si>
  <si>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</si>
  <si>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</si>
  <si>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</si>
  <si>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</si>
  <si>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</si>
  <si>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</si>
  <si>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</si>
  <si>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</si>
  <si>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</si>
  <si>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</si>
  <si>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</si>
  <si>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</si>
  <si>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</si>
  <si>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</si>
  <si>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</si>
  <si>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</si>
  <si>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</si>
  <si>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</si>
  <si>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</si>
  <si>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</si>
  <si>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</si>
  <si>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</si>
  <si>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</si>
  <si>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</si>
  <si>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</si>
  <si>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</si>
  <si>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</si>
  <si>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</si>
  <si>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</si>
  <si>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</si>
  <si>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</si>
  <si>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</si>
  <si>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</si>
  <si>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</si>
  <si>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</si>
  <si>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</si>
  <si>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</si>
  <si>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</si>
  <si>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</si>
  <si>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</si>
  <si>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</si>
  <si>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</si>
  <si>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</si>
  <si>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</si>
  <si>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</si>
  <si>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</si>
  <si>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</si>
  <si>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</si>
  <si>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</si>
  <si>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</si>
  <si>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</si>
  <si>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</si>
  <si>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</si>
  <si>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</si>
  <si>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</si>
  <si>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</si>
  <si>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</si>
  <si>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</si>
  <si>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</si>
  <si>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</si>
  <si>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</si>
  <si>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</si>
  <si>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</si>
  <si>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</si>
  <si>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</si>
  <si>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</si>
  <si>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</si>
  <si>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</si>
  <si>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</si>
  <si>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</si>
  <si>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</si>
  <si>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</si>
  <si>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</si>
  <si>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</si>
  <si>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</si>
  <si>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</si>
  <si>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</si>
  <si>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</si>
  <si>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</si>
  <si>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</si>
  <si>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</si>
  <si>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</si>
  <si>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</si>
  <si>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</si>
  <si>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</si>
  <si>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</si>
  <si>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</si>
  <si>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</si>
  <si>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</si>
  <si>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</si>
  <si>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</si>
  <si>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</si>
  <si>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</si>
  <si>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</si>
  <si>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</si>
  <si>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</si>
  <si>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</si>
  <si>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</si>
  <si>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</si>
  <si>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</si>
  <si>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</si>
  <si>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</si>
  <si>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</si>
  <si>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</si>
  <si>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</si>
  <si>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</si>
  <si>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</si>
  <si>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</si>
  <si>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</si>
  <si>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</si>
  <si>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</si>
  <si>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</si>
  <si>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</si>
  <si>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</si>
  <si>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</si>
  <si>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</si>
  <si>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</si>
  <si>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</si>
  <si>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</si>
  <si>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</si>
  <si>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</si>
  <si>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</si>
  <si>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</si>
  <si>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</si>
  <si>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</si>
  <si>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</si>
  <si>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</si>
  <si>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</si>
  <si>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</si>
  <si>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</si>
  <si>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</si>
  <si>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</si>
  <si>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</si>
  <si>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</si>
  <si>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</si>
  <si>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</si>
  <si>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</si>
  <si>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</si>
  <si>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</si>
  <si>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</si>
  <si>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</si>
  <si>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</si>
  <si>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</si>
  <si>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</si>
  <si>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</si>
  <si>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</si>
  <si>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</si>
  <si>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</si>
  <si>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</si>
  <si>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</si>
  <si>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</si>
  <si>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</si>
  <si>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</si>
  <si>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</si>
  <si>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</si>
  <si>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</si>
  <si>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</si>
  <si>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</si>
  <si>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</si>
  <si>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</si>
  <si>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</si>
  <si>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</si>
  <si>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</si>
  <si>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</si>
  <si>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</si>
  <si>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</si>
  <si>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</si>
  <si>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</si>
  <si>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</si>
  <si>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</si>
  <si>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</si>
  <si>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</si>
  <si>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</si>
  <si>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</si>
  <si>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</si>
  <si>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</si>
  <si>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</si>
  <si>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</si>
  <si>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</si>
  <si>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</si>
  <si>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</si>
  <si>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</si>
  <si>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</si>
  <si>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</si>
  <si>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</si>
  <si>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</si>
  <si>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</si>
  <si>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</si>
  <si>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</si>
  <si>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</si>
  <si>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</si>
  <si>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</si>
  <si>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</si>
  <si>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</si>
  <si>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</si>
  <si>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</si>
  <si>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</si>
  <si>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</si>
  <si>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</si>
  <si>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</si>
  <si>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</si>
  <si>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</si>
  <si>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</si>
  <si>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</si>
  <si>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</si>
  <si>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</si>
  <si>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</si>
  <si>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</si>
  <si>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</si>
  <si>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</si>
  <si>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</si>
  <si>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</si>
  <si>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</si>
  <si>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</si>
  <si>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</si>
  <si>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</si>
  <si>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</si>
  <si>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</si>
  <si>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</si>
  <si>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</si>
  <si>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</si>
  <si>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</si>
  <si>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</si>
  <si>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</si>
  <si>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</si>
  <si>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</si>
  <si>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</si>
  <si>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</si>
  <si>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</si>
  <si>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</si>
  <si>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</si>
  <si>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</si>
  <si>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</si>
  <si>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</si>
  <si>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</si>
  <si>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</si>
  <si>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</si>
  <si>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</si>
  <si>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</si>
  <si>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</si>
  <si>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</si>
  <si>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</si>
  <si>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</si>
  <si>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</si>
  <si>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</si>
  <si>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</si>
  <si>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</si>
  <si>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</si>
  <si>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</si>
  <si>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</si>
  <si>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</si>
  <si>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</si>
  <si>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</si>
  <si>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</si>
  <si>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</si>
  <si>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</si>
  <si>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</si>
  <si>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</si>
  <si>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</si>
  <si>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</si>
  <si>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</si>
  <si>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</si>
  <si>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</si>
  <si>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</si>
  <si>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</si>
  <si>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</si>
  <si>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</si>
  <si>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</si>
  <si>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</si>
  <si>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</si>
  <si>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</si>
  <si>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</si>
  <si>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</si>
  <si>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</si>
  <si>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</si>
  <si>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</si>
  <si>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</si>
  <si>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</si>
  <si>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</si>
  <si>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</si>
  <si>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</si>
  <si>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</si>
  <si>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</si>
  <si>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</si>
  <si>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</si>
  <si>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</si>
  <si>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</si>
  <si>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</si>
  <si>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</si>
  <si>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</si>
  <si>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</si>
  <si>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</si>
  <si>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</si>
  <si>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</si>
  <si>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</si>
  <si>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</si>
  <si>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</si>
  <si>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</si>
  <si>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</si>
  <si>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</si>
  <si>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</si>
  <si>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</si>
  <si>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</si>
  <si>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</si>
  <si>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</si>
  <si>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</si>
  <si>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</si>
  <si>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</si>
  <si>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</si>
  <si>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</si>
  <si>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</si>
  <si>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</si>
  <si>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</si>
  <si>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</si>
  <si>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</si>
  <si>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</si>
  <si>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</si>
  <si>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</si>
  <si>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</si>
  <si>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</si>
  <si>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</si>
  <si>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</si>
  <si>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</si>
  <si>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</si>
  <si>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</si>
  <si>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</si>
  <si>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</si>
  <si>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</si>
  <si>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</si>
  <si>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</si>
  <si>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</si>
  <si>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</si>
  <si>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</si>
  <si>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</si>
  <si>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</si>
  <si>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</si>
  <si>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</si>
  <si>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</si>
  <si>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</si>
  <si>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</si>
  <si>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</si>
  <si>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</si>
  <si>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</si>
  <si>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</si>
  <si>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</si>
  <si>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</si>
  <si>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</si>
  <si>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</si>
  <si>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</si>
  <si>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</si>
  <si>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</si>
  <si>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</si>
  <si>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</si>
  <si>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</si>
  <si>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</si>
  <si>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</si>
  <si>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</si>
  <si>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</si>
  <si>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</si>
  <si>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</si>
  <si>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</si>
  <si>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</si>
  <si>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</si>
  <si>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</si>
  <si>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</si>
  <si>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</si>
  <si>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</si>
  <si>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</si>
  <si>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</si>
  <si>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</si>
  <si>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</si>
  <si>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</si>
  <si>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</si>
  <si>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</si>
  <si>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</si>
  <si>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</si>
  <si>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</si>
  <si>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</si>
  <si>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</si>
  <si>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</si>
  <si>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</si>
  <si>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</si>
  <si>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</si>
  <si>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</si>
  <si>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</si>
  <si>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</si>
  <si>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</si>
  <si>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</si>
  <si>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</si>
  <si>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</si>
  <si>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</si>
  <si>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</si>
  <si>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</si>
  <si>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</si>
  <si>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</si>
  <si>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</si>
  <si>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</si>
  <si>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</si>
  <si>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</si>
  <si>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</si>
  <si>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</si>
  <si>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</si>
  <si>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</si>
  <si>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</si>
  <si>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</si>
  <si>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</si>
  <si>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</si>
  <si>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</si>
  <si>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</si>
  <si>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</si>
  <si>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</si>
  <si>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</si>
  <si>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</si>
  <si>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</si>
  <si>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</si>
  <si>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</si>
  <si>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</si>
  <si>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</si>
  <si>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</si>
  <si>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</si>
  <si>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</si>
  <si>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</si>
  <si>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</si>
  <si>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</si>
  <si>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</si>
  <si>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</si>
  <si>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</si>
  <si>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</si>
  <si>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</si>
  <si>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</si>
  <si>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</si>
  <si>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</si>
  <si>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</si>
  <si>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</si>
  <si>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</si>
  <si>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</si>
  <si>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</si>
  <si>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</si>
  <si>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</si>
  <si>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</si>
  <si>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</si>
  <si>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</si>
  <si>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</si>
  <si>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</si>
  <si>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</si>
  <si>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</si>
  <si>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</si>
  <si>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</si>
  <si>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</si>
  <si>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</si>
  <si>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</si>
  <si>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</si>
  <si>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</si>
  <si>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</si>
  <si>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</si>
  <si>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</si>
  <si>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</si>
  <si>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</si>
  <si>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</si>
  <si>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</si>
  <si>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</si>
  <si>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</si>
  <si>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</si>
  <si>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</si>
  <si>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</si>
  <si>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</si>
  <si>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</si>
  <si>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</si>
  <si>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</si>
  <si>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</si>
  <si>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</si>
  <si>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</si>
  <si>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</si>
  <si>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</si>
  <si>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</si>
  <si>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</si>
  <si>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</si>
  <si>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</si>
  <si>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</si>
  <si>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</si>
  <si>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</si>
  <si>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</si>
  <si>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</si>
  <si>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</si>
  <si>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</si>
  <si>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</si>
  <si>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</si>
  <si>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</si>
  <si>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</si>
  <si>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</si>
  <si>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</si>
  <si>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</si>
  <si>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</si>
  <si>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</si>
  <si>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</si>
  <si>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</si>
  <si>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</si>
  <si>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</si>
  <si>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</si>
  <si>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</si>
  <si>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</si>
  <si>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</si>
  <si>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</si>
  <si>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</si>
  <si>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</si>
  <si>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</si>
  <si>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</si>
  <si>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</si>
  <si>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</si>
  <si>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</si>
  <si>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</si>
  <si>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</si>
  <si>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</si>
  <si>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</si>
  <si>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</si>
  <si>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</si>
  <si>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</si>
  <si>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</si>
  <si>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</si>
  <si>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</si>
  <si>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</si>
  <si>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</si>
  <si>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</si>
  <si>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</si>
  <si>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</si>
  <si>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</si>
  <si>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</si>
  <si>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</si>
  <si>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</si>
  <si>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</si>
  <si>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</si>
  <si>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</si>
  <si>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</si>
  <si>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</si>
  <si>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</si>
  <si>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</si>
  <si>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</si>
  <si>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</si>
  <si>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</si>
  <si>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</si>
  <si>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</si>
  <si>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</si>
  <si>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</si>
  <si>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</si>
  <si>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</si>
  <si>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</si>
  <si>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</si>
  <si>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</si>
  <si>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</si>
  <si>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</si>
  <si>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</si>
  <si>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</si>
  <si>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</si>
  <si>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</si>
  <si>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</si>
  <si>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</si>
  <si>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</si>
  <si>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</si>
  <si>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</si>
  <si>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</si>
  <si>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</si>
  <si>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</si>
  <si>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</si>
  <si>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</si>
  <si>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</si>
  <si>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</si>
  <si>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</si>
  <si>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</si>
  <si>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</si>
  <si>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</si>
  <si>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</si>
  <si>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</si>
  <si>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</si>
  <si>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</si>
  <si>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</si>
  <si>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</si>
  <si>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</si>
  <si>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</si>
  <si>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</si>
  <si>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</si>
  <si>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</si>
  <si>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</si>
  <si>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</si>
  <si>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</si>
  <si>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</si>
  <si>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</si>
  <si>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</si>
  <si>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</si>
  <si>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</si>
  <si>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</si>
  <si>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</si>
  <si>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</si>
  <si>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</si>
  <si>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</si>
  <si>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</si>
  <si>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</si>
  <si>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</si>
  <si>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</si>
  <si>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</si>
  <si>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</si>
  <si>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</si>
  <si>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</si>
  <si>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</si>
  <si>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</si>
  <si>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</si>
  <si>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</si>
  <si>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</si>
  <si>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</si>
  <si>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</si>
  <si>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</si>
  <si>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</si>
  <si>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</si>
  <si>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</si>
  <si>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</si>
  <si>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</si>
  <si>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</si>
  <si>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</si>
  <si>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</si>
  <si>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</si>
  <si>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</si>
  <si>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</si>
  <si>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</si>
  <si>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</si>
  <si>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</si>
  <si>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</si>
  <si>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</si>
  <si>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</si>
  <si>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</si>
  <si>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</si>
  <si>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</si>
  <si>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</si>
  <si>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</si>
  <si>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</si>
  <si>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</si>
  <si>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</si>
  <si>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</si>
  <si>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</si>
  <si>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</si>
  <si>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</si>
  <si>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</si>
  <si>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</si>
  <si>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</si>
  <si>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</si>
  <si>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</si>
  <si>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</si>
  <si>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</si>
  <si>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</si>
  <si>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</si>
  <si>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</si>
  <si>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</si>
  <si>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</si>
  <si>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</si>
  <si>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</si>
  <si>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</si>
  <si>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</si>
  <si>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</si>
  <si>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</si>
  <si>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</si>
  <si>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</si>
  <si>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</si>
  <si>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</si>
  <si>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</si>
  <si>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</si>
  <si>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</si>
  <si>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</si>
  <si>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</si>
  <si>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</si>
  <si>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</si>
  <si>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</si>
  <si>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</si>
  <si>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</si>
  <si>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</si>
  <si>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</si>
  <si>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</si>
  <si>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</si>
  <si>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</si>
  <si>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</si>
  <si>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</si>
  <si>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</si>
  <si>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</si>
  <si>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</si>
  <si>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</si>
  <si>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</si>
  <si>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</si>
  <si>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</si>
  <si>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</si>
  <si>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</si>
  <si>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</si>
  <si>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</si>
  <si>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</si>
  <si>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</si>
  <si>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</si>
  <si>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</si>
  <si>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</si>
  <si>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</si>
  <si>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</si>
  <si>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</si>
  <si>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</si>
  <si>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</si>
  <si>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</si>
  <si>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</si>
  <si>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</si>
  <si>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</si>
  <si>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</si>
  <si>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</si>
  <si>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</si>
  <si>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</si>
  <si>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</si>
  <si>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</si>
  <si>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</si>
  <si>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</si>
  <si>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</si>
  <si>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</si>
  <si>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</si>
  <si>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</si>
  <si>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</si>
  <si>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</si>
  <si>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</si>
  <si>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</si>
  <si>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</si>
  <si>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</si>
  <si>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</si>
  <si>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</si>
  <si>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</si>
  <si>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</si>
  <si>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</si>
  <si>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</si>
  <si>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</si>
  <si>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</si>
  <si>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</si>
  <si>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</si>
  <si>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</si>
  <si>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</si>
  <si>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</si>
  <si>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</si>
  <si>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</si>
  <si>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</si>
  <si>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</si>
  <si>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</si>
  <si>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</si>
  <si>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</si>
  <si>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</si>
  <si>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</si>
  <si>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</si>
  <si>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</si>
  <si>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</si>
  <si>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</si>
  <si>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</si>
  <si>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</si>
  <si>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</si>
  <si>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</si>
  <si>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</si>
  <si>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</si>
  <si>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</si>
  <si>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</si>
  <si>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</si>
  <si>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</si>
  <si>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</si>
  <si>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</si>
  <si>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</si>
  <si>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</si>
  <si>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</si>
  <si>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</si>
  <si>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</si>
  <si>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</si>
  <si>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</si>
  <si>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</si>
  <si>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</si>
  <si>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</si>
  <si>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</si>
  <si>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</si>
  <si>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</si>
  <si>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</si>
  <si>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</si>
  <si>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</si>
  <si>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</si>
  <si>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</si>
  <si>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</si>
  <si>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</si>
  <si>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</si>
  <si>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</si>
  <si>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</si>
  <si>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</si>
  <si>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</si>
  <si>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</si>
  <si>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</si>
  <si>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</si>
  <si>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</si>
  <si>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</si>
  <si>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</si>
  <si>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</si>
  <si>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</si>
  <si>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</si>
  <si>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</si>
  <si>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</si>
  <si>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</si>
  <si>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</si>
  <si>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</si>
  <si>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</si>
  <si>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</si>
  <si>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</si>
  <si>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</si>
  <si>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</si>
  <si>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</si>
  <si>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</si>
  <si>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</si>
  <si>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</si>
  <si>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</si>
  <si>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</si>
  <si>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</si>
  <si>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</si>
  <si>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</si>
  <si>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</si>
  <si>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</si>
  <si>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</si>
  <si>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</si>
  <si>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</si>
  <si>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</si>
  <si>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</si>
  <si>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</si>
  <si>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</si>
  <si>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</si>
  <si>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</si>
  <si>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</si>
  <si>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</si>
  <si>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</si>
  <si>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</si>
  <si>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</si>
  <si>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</si>
  <si>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</si>
  <si>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</si>
  <si>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</si>
  <si>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</si>
  <si>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</si>
  <si>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</si>
  <si>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</si>
  <si>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</si>
  <si>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</si>
  <si>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</si>
  <si>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</si>
  <si>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</si>
  <si>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</si>
  <si>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</si>
  <si>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</si>
  <si>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</si>
  <si>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</si>
  <si>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</si>
  <si>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</si>
  <si>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</si>
  <si>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</si>
  <si>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</si>
  <si>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</si>
  <si>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</si>
  <si>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</si>
  <si>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</si>
  <si>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</si>
  <si>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</si>
  <si>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</si>
  <si>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</si>
  <si>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</si>
  <si>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</si>
  <si>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</si>
  <si>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</si>
  <si>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</si>
  <si>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</si>
  <si>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</si>
  <si>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</si>
  <si>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</si>
  <si>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</si>
  <si>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</si>
  <si>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</si>
  <si>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</si>
  <si>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</si>
  <si>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</si>
  <si>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</si>
  <si>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</si>
  <si>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</si>
  <si>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</si>
  <si>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</si>
  <si>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</si>
  <si>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</si>
  <si>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</si>
  <si>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</si>
  <si>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</si>
  <si>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</si>
  <si>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</si>
  <si>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</si>
  <si>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</si>
  <si>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</si>
  <si>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</si>
  <si>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</si>
  <si>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</si>
  <si>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</si>
  <si>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</si>
  <si>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</si>
  <si>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</si>
  <si>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</si>
  <si>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</si>
  <si>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</si>
  <si>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</si>
  <si>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</si>
  <si>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</si>
  <si>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</si>
  <si>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</si>
  <si>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</si>
  <si>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</si>
  <si>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</si>
  <si>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</si>
  <si>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</si>
  <si>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</si>
  <si>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</si>
  <si>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</si>
  <si>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</si>
  <si>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</si>
  <si>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</si>
  <si>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</si>
  <si>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</si>
  <si>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</si>
  <si>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</si>
  <si>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</si>
  <si>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</si>
  <si>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</si>
  <si>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</si>
  <si>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</si>
  <si>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</si>
  <si>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</si>
  <si>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</si>
  <si>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</si>
  <si>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</si>
  <si>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</si>
  <si>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</si>
  <si>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</si>
  <si>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</si>
  <si>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</si>
  <si>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</si>
  <si>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</si>
  <si>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</si>
  <si>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</si>
  <si>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</si>
  <si>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</si>
  <si>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</si>
  <si>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</si>
  <si>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</si>
  <si>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</si>
  <si>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</si>
  <si>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</si>
  <si>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</si>
  <si>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</si>
  <si>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</si>
  <si>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</si>
  <si>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</si>
  <si>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</si>
  <si>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</si>
  <si>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</si>
  <si>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</si>
  <si>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</si>
  <si>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</si>
  <si>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</si>
  <si>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</si>
  <si>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</si>
  <si>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</si>
  <si>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</si>
  <si>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</si>
  <si>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</si>
  <si>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</si>
  <si>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</si>
  <si>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</si>
  <si>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</si>
  <si>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</si>
  <si>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 xml:space="preserve"> OSNOVNA ŠKOLA "TRSTENIK"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</si>
</sst>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1383698.5000000002</v>
      </c>
      <c r="D2" s="6">
        <f>'PR-RAS'!E6</f>
        <v>1616698.04</v>
      </c>
      <c r="E2" s="6">
        <v>0</v>
      </c>
      <c r="F2" s="6">
        <v>0</v>
      </c>
      <c r="G2" s="7">
        <f t="shared" ref="G2:G264" si="0">(B2/1000)*(C2*1+D2*2)</f>
        <v>4617.09458</v>
      </c>
      <c r="H2" s="7">
        <f t="shared" ref="H2:H264" si="1">ABS(C2-ROUND(C2,0))+ABS(D2-ROUND(D2,0))</f>
        <v>0.53999999980442226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1235592.9500000002</v>
      </c>
      <c r="D46" s="1">
        <f>'PR-RAS'!E50</f>
        <v>1432676.0399999998</v>
      </c>
      <c r="E46" s="1">
        <v>0</v>
      </c>
      <c r="F46" s="1">
        <v>0</v>
      </c>
      <c r="G46" s="2">
        <f t="shared" si="0"/>
        <v>184542.52634999997</v>
      </c>
      <c r="H46" s="2">
        <f t="shared" si="1"/>
        <v>8.9999999618157744E-2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1235592.9500000002</v>
      </c>
      <c r="D64" s="1">
        <f>'PR-RAS'!E68</f>
        <v>1432676.0399999998</v>
      </c>
      <c r="E64" s="1">
        <v>0</v>
      </c>
      <c r="F64" s="1">
        <v>0</v>
      </c>
      <c r="G64" s="2">
        <f t="shared" si="0"/>
        <v>258359.53688999999</v>
      </c>
      <c r="H64" s="2">
        <f t="shared" si="1"/>
        <v>8.9999999618157744E-2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1208712.58</v>
      </c>
      <c r="D65" s="1">
        <f>'PR-RAS'!E69</f>
        <v>1411507.39</v>
      </c>
      <c r="E65" s="1">
        <v>0</v>
      </c>
      <c r="F65" s="1">
        <v>0</v>
      </c>
      <c r="G65" s="2">
        <f t="shared" si="0"/>
        <v>258030.55103999999</v>
      </c>
      <c r="H65" s="2">
        <f t="shared" si="1"/>
        <v>0.80999999982304871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26880.37</v>
      </c>
      <c r="D66" s="1">
        <f>'PR-RAS'!E70</f>
        <v>21168.65</v>
      </c>
      <c r="E66" s="1">
        <v>0</v>
      </c>
      <c r="F66" s="1">
        <v>0</v>
      </c>
      <c r="G66" s="2">
        <f t="shared" si="0"/>
        <v>4499.1485499999999</v>
      </c>
      <c r="H66" s="2">
        <f t="shared" si="1"/>
        <v>0.71999999999752617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0.01</v>
      </c>
      <c r="E78" s="1">
        <v>0</v>
      </c>
      <c r="F78" s="1">
        <v>0</v>
      </c>
      <c r="G78" s="2">
        <f t="shared" si="0"/>
        <v>4.62E-3</v>
      </c>
      <c r="H78" s="2">
        <f t="shared" si="1"/>
        <v>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0.01</v>
      </c>
      <c r="E79" s="1">
        <v>0</v>
      </c>
      <c r="F79" s="1">
        <v>0</v>
      </c>
      <c r="G79" s="2">
        <f t="shared" si="0"/>
        <v>4.6800000000000001E-3</v>
      </c>
      <c r="H79" s="2">
        <f t="shared" si="1"/>
        <v>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0.01</v>
      </c>
      <c r="E81" s="1">
        <v>0</v>
      </c>
      <c r="F81" s="1">
        <v>0</v>
      </c>
      <c r="G81" s="2">
        <f t="shared" si="0"/>
        <v>4.7999999999999996E-3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2742.39</v>
      </c>
      <c r="D102" s="1">
        <f>'PR-RAS'!E106</f>
        <v>3256.52</v>
      </c>
      <c r="E102" s="1">
        <v>0</v>
      </c>
      <c r="F102" s="1">
        <v>0</v>
      </c>
      <c r="G102" s="2">
        <f t="shared" si="0"/>
        <v>934.79843000000005</v>
      </c>
      <c r="H102" s="2">
        <f t="shared" si="1"/>
        <v>0.86999999999989086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2742.39</v>
      </c>
      <c r="D108" s="1">
        <f>'PR-RAS'!E112</f>
        <v>3256.52</v>
      </c>
      <c r="E108" s="1">
        <v>0</v>
      </c>
      <c r="F108" s="1">
        <v>0</v>
      </c>
      <c r="G108" s="2">
        <f t="shared" si="0"/>
        <v>990.33100999999999</v>
      </c>
      <c r="H108" s="2">
        <f t="shared" si="1"/>
        <v>0.86999999999989086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2742.39</v>
      </c>
      <c r="D113" s="1">
        <f>'PR-RAS'!E117</f>
        <v>3256.52</v>
      </c>
      <c r="E113" s="1">
        <v>0</v>
      </c>
      <c r="F113" s="1">
        <v>0</v>
      </c>
      <c r="G113" s="2">
        <f t="shared" si="0"/>
        <v>1036.60816</v>
      </c>
      <c r="H113" s="2">
        <f t="shared" si="1"/>
        <v>0.86999999999989086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4220.59</v>
      </c>
      <c r="D120" s="1">
        <f>'PR-RAS'!E124</f>
        <v>4951.58</v>
      </c>
      <c r="E120" s="1">
        <v>0</v>
      </c>
      <c r="F120" s="1">
        <v>0</v>
      </c>
      <c r="G120" s="2">
        <f t="shared" si="0"/>
        <v>1680.7262499999999</v>
      </c>
      <c r="H120" s="2">
        <f t="shared" si="1"/>
        <v>0.82999999999992724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4220.59</v>
      </c>
      <c r="D121" s="1">
        <f>'PR-RAS'!E125</f>
        <v>4951.58</v>
      </c>
      <c r="E121" s="1">
        <v>0</v>
      </c>
      <c r="F121" s="1">
        <v>0</v>
      </c>
      <c r="G121" s="2">
        <f t="shared" si="0"/>
        <v>1694.85</v>
      </c>
      <c r="H121" s="2">
        <f t="shared" si="1"/>
        <v>0.82999999999992724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4220.59</v>
      </c>
      <c r="D123" s="1">
        <f>'PR-RAS'!E127</f>
        <v>4951.58</v>
      </c>
      <c r="E123" s="1">
        <v>0</v>
      </c>
      <c r="F123" s="1">
        <v>0</v>
      </c>
      <c r="G123" s="2">
        <f t="shared" si="0"/>
        <v>1723.0974999999999</v>
      </c>
      <c r="H123" s="2">
        <f t="shared" si="1"/>
        <v>0.82999999999992724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140810.72</v>
      </c>
      <c r="D129" s="1">
        <f>'PR-RAS'!E133</f>
        <v>175813.89</v>
      </c>
      <c r="E129" s="1">
        <v>0</v>
      </c>
      <c r="F129" s="1">
        <v>0</v>
      </c>
      <c r="G129" s="2">
        <f t="shared" si="0"/>
        <v>63032.128000000004</v>
      </c>
      <c r="H129" s="2">
        <f t="shared" si="1"/>
        <v>0.38999999998486601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140810.72</v>
      </c>
      <c r="D130" s="1">
        <f>'PR-RAS'!E134</f>
        <v>175813.89</v>
      </c>
      <c r="E130" s="1">
        <v>0</v>
      </c>
      <c r="F130" s="1">
        <v>0</v>
      </c>
      <c r="G130" s="2">
        <f t="shared" si="0"/>
        <v>63524.566500000001</v>
      </c>
      <c r="H130" s="2">
        <f t="shared" si="1"/>
        <v>0.38999999998486601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134360.32999999999</v>
      </c>
      <c r="D131" s="1">
        <f>'PR-RAS'!E135</f>
        <v>167839.38</v>
      </c>
      <c r="E131" s="1">
        <v>0</v>
      </c>
      <c r="F131" s="1">
        <v>0</v>
      </c>
      <c r="G131" s="2">
        <f t="shared" si="0"/>
        <v>61105.081699999995</v>
      </c>
      <c r="H131" s="2">
        <f t="shared" si="1"/>
        <v>0.70999999999185093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6450.39</v>
      </c>
      <c r="D132" s="1">
        <f>'PR-RAS'!E136</f>
        <v>7974.51</v>
      </c>
      <c r="E132" s="1">
        <v>0</v>
      </c>
      <c r="F132" s="1">
        <v>0</v>
      </c>
      <c r="G132" s="2">
        <f t="shared" si="0"/>
        <v>2934.3227099999999</v>
      </c>
      <c r="H132" s="2">
        <f t="shared" si="1"/>
        <v>0.88000000000010914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331.81</v>
      </c>
      <c r="D135" s="1">
        <f>'PR-RAS'!E139</f>
        <v>0</v>
      </c>
      <c r="E135" s="1">
        <v>0</v>
      </c>
      <c r="F135" s="1">
        <v>0</v>
      </c>
      <c r="G135" s="2">
        <f t="shared" si="0"/>
        <v>44.462540000000004</v>
      </c>
      <c r="H135" s="2">
        <f t="shared" si="1"/>
        <v>0.18999999999999773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331.81</v>
      </c>
      <c r="D146" s="1">
        <f>'PR-RAS'!E150</f>
        <v>0</v>
      </c>
      <c r="E146" s="1">
        <v>0</v>
      </c>
      <c r="F146" s="1">
        <v>0</v>
      </c>
      <c r="G146" s="2">
        <f t="shared" si="0"/>
        <v>48.112449999999995</v>
      </c>
      <c r="H146" s="2">
        <f t="shared" si="1"/>
        <v>0.18999999999999773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1343951.42</v>
      </c>
      <c r="D147" s="1">
        <f>'PR-RAS'!E151</f>
        <v>1603244.3299999998</v>
      </c>
      <c r="E147" s="1">
        <v>0</v>
      </c>
      <c r="F147" s="1">
        <v>0</v>
      </c>
      <c r="G147" s="2">
        <f t="shared" si="0"/>
        <v>664364.25167999999</v>
      </c>
      <c r="H147" s="2">
        <f t="shared" si="1"/>
        <v>0.74999999976716936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1193552.24</v>
      </c>
      <c r="D148" s="1">
        <f>'PR-RAS'!E152</f>
        <v>1330357.5799999998</v>
      </c>
      <c r="E148" s="1">
        <v>0</v>
      </c>
      <c r="F148" s="1">
        <v>0</v>
      </c>
      <c r="G148" s="2">
        <f t="shared" si="0"/>
        <v>566577.30779999983</v>
      </c>
      <c r="H148" s="2">
        <f t="shared" si="1"/>
        <v>0.66000000014901161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981807.02</v>
      </c>
      <c r="D149" s="1">
        <f>'PR-RAS'!E153</f>
        <v>1095485.23</v>
      </c>
      <c r="E149" s="1">
        <v>0</v>
      </c>
      <c r="F149" s="1">
        <v>0</v>
      </c>
      <c r="G149" s="2">
        <f t="shared" si="0"/>
        <v>469571.06703999999</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981807.02</v>
      </c>
      <c r="D150" s="1">
        <f>'PR-RAS'!E154</f>
        <v>1095485.23</v>
      </c>
      <c r="E150" s="1">
        <v>0</v>
      </c>
      <c r="F150" s="1">
        <v>0</v>
      </c>
      <c r="G150" s="2">
        <f t="shared" si="0"/>
        <v>472743.84451999998</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48891.55</v>
      </c>
      <c r="D154" s="1">
        <f>'PR-RAS'!E158</f>
        <v>53682.9</v>
      </c>
      <c r="E154" s="1">
        <v>0</v>
      </c>
      <c r="F154" s="1">
        <v>0</v>
      </c>
      <c r="G154" s="2">
        <f t="shared" si="0"/>
        <v>23907.37455</v>
      </c>
      <c r="H154" s="2">
        <f t="shared" si="1"/>
        <v>0.54999999999563443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162853.66999999998</v>
      </c>
      <c r="D155" s="1">
        <f>'PR-RAS'!E159</f>
        <v>181189.45</v>
      </c>
      <c r="E155" s="1">
        <v>0</v>
      </c>
      <c r="F155" s="1">
        <v>0</v>
      </c>
      <c r="G155" s="2">
        <f t="shared" si="0"/>
        <v>80885.815780000004</v>
      </c>
      <c r="H155" s="2">
        <f t="shared" si="1"/>
        <v>0.78000000002793968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162596.57999999999</v>
      </c>
      <c r="D157" s="1">
        <f>'PR-RAS'!E161</f>
        <v>181091.78</v>
      </c>
      <c r="E157" s="1">
        <v>0</v>
      </c>
      <c r="F157" s="1">
        <v>0</v>
      </c>
      <c r="G157" s="2">
        <f t="shared" si="0"/>
        <v>81865.701840000009</v>
      </c>
      <c r="H157" s="2">
        <f t="shared" si="1"/>
        <v>0.64000000001396984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257.08999999999997</v>
      </c>
      <c r="D158" s="1">
        <f>'PR-RAS'!E162</f>
        <v>97.67</v>
      </c>
      <c r="E158" s="1">
        <v>0</v>
      </c>
      <c r="F158" s="1">
        <v>0</v>
      </c>
      <c r="G158" s="2">
        <f t="shared" si="0"/>
        <v>71.031509999999997</v>
      </c>
      <c r="H158" s="2">
        <f t="shared" si="1"/>
        <v>0.41999999999997328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119522.48999999999</v>
      </c>
      <c r="D159" s="1">
        <f>'PR-RAS'!E163</f>
        <v>241693.16</v>
      </c>
      <c r="E159" s="1">
        <v>0</v>
      </c>
      <c r="F159" s="1">
        <v>0</v>
      </c>
      <c r="G159" s="2">
        <f t="shared" si="0"/>
        <v>95259.591980000012</v>
      </c>
      <c r="H159" s="2">
        <f t="shared" si="1"/>
        <v>0.64999999999417923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26815.8</v>
      </c>
      <c r="D160" s="1">
        <f>'PR-RAS'!E164</f>
        <v>23735.439999999999</v>
      </c>
      <c r="E160" s="1">
        <v>0</v>
      </c>
      <c r="F160" s="1">
        <v>0</v>
      </c>
      <c r="G160" s="2">
        <f t="shared" si="0"/>
        <v>11811.582119999999</v>
      </c>
      <c r="H160" s="2">
        <f t="shared" si="1"/>
        <v>0.63999999999941792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4944.62</v>
      </c>
      <c r="D161" s="1">
        <f>'PR-RAS'!E165</f>
        <v>5192.71</v>
      </c>
      <c r="E161" s="1">
        <v>0</v>
      </c>
      <c r="F161" s="1">
        <v>0</v>
      </c>
      <c r="G161" s="2">
        <f t="shared" si="0"/>
        <v>2452.8064000000004</v>
      </c>
      <c r="H161" s="2">
        <f t="shared" si="1"/>
        <v>0.67000000000007276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20653.650000000001</v>
      </c>
      <c r="D162" s="1">
        <f>'PR-RAS'!E166</f>
        <v>17468.53</v>
      </c>
      <c r="E162" s="1">
        <v>0</v>
      </c>
      <c r="F162" s="1">
        <v>0</v>
      </c>
      <c r="G162" s="2">
        <f t="shared" si="0"/>
        <v>8950.1043100000006</v>
      </c>
      <c r="H162" s="2">
        <f t="shared" si="1"/>
        <v>0.81999999999970896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995.09</v>
      </c>
      <c r="D163" s="1">
        <f>'PR-RAS'!E167</f>
        <v>751.4</v>
      </c>
      <c r="E163" s="1">
        <v>0</v>
      </c>
      <c r="F163" s="1">
        <v>0</v>
      </c>
      <c r="G163" s="2">
        <f t="shared" si="0"/>
        <v>404.65818000000002</v>
      </c>
      <c r="H163" s="2">
        <f t="shared" si="1"/>
        <v>0.49000000000000909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222.44</v>
      </c>
      <c r="D164" s="1">
        <f>'PR-RAS'!E168</f>
        <v>322.8</v>
      </c>
      <c r="E164" s="1">
        <v>0</v>
      </c>
      <c r="F164" s="1">
        <v>0</v>
      </c>
      <c r="G164" s="2">
        <f t="shared" si="0"/>
        <v>141.49052</v>
      </c>
      <c r="H164" s="2">
        <f t="shared" si="1"/>
        <v>0.63999999999998636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47755.03</v>
      </c>
      <c r="D165" s="1">
        <f>'PR-RAS'!E169</f>
        <v>175076.15</v>
      </c>
      <c r="E165" s="1">
        <v>0</v>
      </c>
      <c r="F165" s="1">
        <v>0</v>
      </c>
      <c r="G165" s="2">
        <f t="shared" si="0"/>
        <v>65256.802119999993</v>
      </c>
      <c r="H165" s="2">
        <f t="shared" si="1"/>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12060.35</v>
      </c>
      <c r="D166" s="1">
        <f>'PR-RAS'!E170</f>
        <v>15937.67</v>
      </c>
      <c r="E166" s="1">
        <v>0</v>
      </c>
      <c r="F166" s="1">
        <v>0</v>
      </c>
      <c r="G166" s="2">
        <f t="shared" si="0"/>
        <v>7249.3888500000003</v>
      </c>
      <c r="H166" s="2">
        <f t="shared" si="1"/>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1054.8399999999999</v>
      </c>
      <c r="D167" s="1">
        <f>'PR-RAS'!E171</f>
        <v>110552.87</v>
      </c>
      <c r="E167" s="1">
        <v>0</v>
      </c>
      <c r="F167" s="1">
        <v>0</v>
      </c>
      <c r="G167" s="2">
        <f t="shared" si="0"/>
        <v>36878.656280000003</v>
      </c>
      <c r="H167" s="2">
        <f t="shared" si="1"/>
        <v>0.29000000000473847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30285.85</v>
      </c>
      <c r="D168" s="1">
        <f>'PR-RAS'!E172</f>
        <v>35205.089999999997</v>
      </c>
      <c r="E168" s="1">
        <v>0</v>
      </c>
      <c r="F168" s="1">
        <v>0</v>
      </c>
      <c r="G168" s="2">
        <f t="shared" si="0"/>
        <v>16816.237010000001</v>
      </c>
      <c r="H168" s="2">
        <f t="shared" si="1"/>
        <v>0.23999999999796273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4087.75</v>
      </c>
      <c r="D169" s="1">
        <f>'PR-RAS'!E173</f>
        <v>13150.21</v>
      </c>
      <c r="E169" s="1">
        <v>0</v>
      </c>
      <c r="F169" s="1">
        <v>0</v>
      </c>
      <c r="G169" s="2">
        <f t="shared" si="0"/>
        <v>5105.2125599999999</v>
      </c>
      <c r="H169" s="2">
        <f t="shared" si="1"/>
        <v>0.45999999999912689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266.24</v>
      </c>
      <c r="D172" s="1">
        <f>'PR-RAS'!E176</f>
        <v>230.31</v>
      </c>
      <c r="E172" s="1">
        <v>0</v>
      </c>
      <c r="F172" s="1">
        <v>0</v>
      </c>
      <c r="G172" s="2">
        <f t="shared" si="0"/>
        <v>124.29306000000001</v>
      </c>
      <c r="H172" s="2">
        <f t="shared" si="1"/>
        <v>0.55000000000001137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35815.35</v>
      </c>
      <c r="D173" s="1">
        <f>'PR-RAS'!E177</f>
        <v>38317.550000000003</v>
      </c>
      <c r="E173" s="1">
        <v>0</v>
      </c>
      <c r="F173" s="1">
        <v>0</v>
      </c>
      <c r="G173" s="2">
        <f t="shared" si="0"/>
        <v>19341.4774</v>
      </c>
      <c r="H173" s="2">
        <f t="shared" si="1"/>
        <v>0.79999999999563443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3905.51</v>
      </c>
      <c r="D174" s="1">
        <f>'PR-RAS'!E178</f>
        <v>4610.59</v>
      </c>
      <c r="E174" s="1">
        <v>0</v>
      </c>
      <c r="F174" s="1">
        <v>0</v>
      </c>
      <c r="G174" s="2">
        <f t="shared" si="0"/>
        <v>2270.9173700000001</v>
      </c>
      <c r="H174" s="2">
        <f t="shared" si="1"/>
        <v>0.8999999999996362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14920.23</v>
      </c>
      <c r="D175" s="1">
        <f>'PR-RAS'!E179</f>
        <v>18643.39</v>
      </c>
      <c r="E175" s="1">
        <v>0</v>
      </c>
      <c r="F175" s="1">
        <v>0</v>
      </c>
      <c r="G175" s="2">
        <f t="shared" si="0"/>
        <v>9084.0197399999979</v>
      </c>
      <c r="H175" s="2">
        <f t="shared" si="1"/>
        <v>0.61999999999898137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127.44</v>
      </c>
      <c r="E176" s="1">
        <v>0</v>
      </c>
      <c r="F176" s="1">
        <v>0</v>
      </c>
      <c r="G176" s="2">
        <f t="shared" si="0"/>
        <v>66.900749999999988</v>
      </c>
      <c r="H176" s="2">
        <f t="shared" si="1"/>
        <v>0.84999999999999432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8292.6</v>
      </c>
      <c r="D177" s="1">
        <f>'PR-RAS'!E181</f>
        <v>6938.41</v>
      </c>
      <c r="E177" s="1">
        <v>0</v>
      </c>
      <c r="F177" s="1">
        <v>0</v>
      </c>
      <c r="G177" s="2">
        <f t="shared" si="0"/>
        <v>3901.8179199999995</v>
      </c>
      <c r="H177" s="2">
        <f t="shared" si="1"/>
        <v>0.80999999999949068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2927.87</v>
      </c>
      <c r="D179" s="1">
        <f>'PR-RAS'!E183</f>
        <v>2696.96</v>
      </c>
      <c r="E179" s="1">
        <v>0</v>
      </c>
      <c r="F179" s="1">
        <v>0</v>
      </c>
      <c r="G179" s="2">
        <f t="shared" si="0"/>
        <v>1481.27862</v>
      </c>
      <c r="H179" s="2">
        <f t="shared" si="1"/>
        <v>0.17000000000007276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205.88</v>
      </c>
      <c r="D180" s="1">
        <f>'PR-RAS'!E184</f>
        <v>993.68</v>
      </c>
      <c r="E180" s="1">
        <v>0</v>
      </c>
      <c r="F180" s="1">
        <v>0</v>
      </c>
      <c r="G180" s="2">
        <f t="shared" si="0"/>
        <v>392.58995999999996</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1847.63</v>
      </c>
      <c r="D181" s="1">
        <f>'PR-RAS'!E185</f>
        <v>3546.79</v>
      </c>
      <c r="E181" s="1">
        <v>0</v>
      </c>
      <c r="F181" s="1">
        <v>0</v>
      </c>
      <c r="G181" s="2">
        <f t="shared" si="0"/>
        <v>1609.4177999999997</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3588.22</v>
      </c>
      <c r="D182" s="1">
        <f>'PR-RAS'!E186</f>
        <v>760.29</v>
      </c>
      <c r="E182" s="1">
        <v>0</v>
      </c>
      <c r="F182" s="1">
        <v>0</v>
      </c>
      <c r="G182" s="2">
        <f t="shared" si="0"/>
        <v>924.69279999999981</v>
      </c>
      <c r="H182" s="2">
        <f t="shared" si="1"/>
        <v>0.50999999999976353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9136.31</v>
      </c>
      <c r="D184" s="1">
        <f>'PR-RAS'!E188</f>
        <v>4564.0200000000004</v>
      </c>
      <c r="E184" s="1">
        <v>0</v>
      </c>
      <c r="F184" s="1">
        <v>0</v>
      </c>
      <c r="G184" s="2">
        <f t="shared" si="0"/>
        <v>3342.3760499999999</v>
      </c>
      <c r="H184" s="2">
        <f t="shared" si="1"/>
        <v>0.32999999999992724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190.79</v>
      </c>
      <c r="D188" s="1">
        <f>'PR-RAS'!E192</f>
        <v>128.57</v>
      </c>
      <c r="E188" s="1">
        <v>0</v>
      </c>
      <c r="F188" s="1">
        <v>0</v>
      </c>
      <c r="G188" s="2">
        <f t="shared" si="0"/>
        <v>83.762909999999991</v>
      </c>
      <c r="H188" s="2">
        <f t="shared" si="1"/>
        <v>0.64000000000001478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1791.76</v>
      </c>
      <c r="D189" s="1">
        <f>'PR-RAS'!E193</f>
        <v>791.33</v>
      </c>
      <c r="E189" s="1">
        <v>0</v>
      </c>
      <c r="F189" s="1">
        <v>0</v>
      </c>
      <c r="G189" s="2">
        <f t="shared" si="0"/>
        <v>634.39096000000006</v>
      </c>
      <c r="H189" s="2">
        <f t="shared" si="1"/>
        <v>0.57000000000005002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7153.76</v>
      </c>
      <c r="D190" s="1">
        <f>'PR-RAS'!E194</f>
        <v>3644.12</v>
      </c>
      <c r="E190" s="1">
        <v>0</v>
      </c>
      <c r="F190" s="1">
        <v>0</v>
      </c>
      <c r="G190" s="2">
        <f t="shared" si="0"/>
        <v>2729.538</v>
      </c>
      <c r="H190" s="2">
        <f t="shared" si="1"/>
        <v>0.35999999999967258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6808.7699999999995</v>
      </c>
      <c r="D192" s="1">
        <f>'PR-RAS'!E196</f>
        <v>3333.58</v>
      </c>
      <c r="E192" s="1">
        <v>0</v>
      </c>
      <c r="F192" s="1">
        <v>0</v>
      </c>
      <c r="G192" s="2">
        <f t="shared" si="0"/>
        <v>2573.90263</v>
      </c>
      <c r="H192" s="2">
        <f t="shared" si="1"/>
        <v>0.6500000000005457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6808.7699999999995</v>
      </c>
      <c r="D206" s="1">
        <f>'PR-RAS'!E210</f>
        <v>3333.58</v>
      </c>
      <c r="E206" s="1">
        <v>0</v>
      </c>
      <c r="F206" s="1">
        <v>0</v>
      </c>
      <c r="G206" s="2">
        <f t="shared" si="0"/>
        <v>2762.56565</v>
      </c>
      <c r="H206" s="2">
        <f t="shared" si="1"/>
        <v>0.6500000000005457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670.07</v>
      </c>
      <c r="D207" s="1">
        <f>'PR-RAS'!E211</f>
        <v>711.05</v>
      </c>
      <c r="E207" s="1">
        <v>0</v>
      </c>
      <c r="F207" s="1">
        <v>0</v>
      </c>
      <c r="G207" s="2">
        <f t="shared" si="0"/>
        <v>430.98701999999997</v>
      </c>
      <c r="H207" s="2">
        <f t="shared" si="1"/>
        <v>0.12000000000000455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6138.7</v>
      </c>
      <c r="D209" s="1">
        <f>'PR-RAS'!E213</f>
        <v>2622.53</v>
      </c>
      <c r="E209" s="1">
        <v>0</v>
      </c>
      <c r="F209" s="1">
        <v>0</v>
      </c>
      <c r="G209" s="2">
        <f t="shared" si="0"/>
        <v>2367.8220799999999</v>
      </c>
      <c r="H209" s="2">
        <f t="shared" si="1"/>
        <v>0.76999999999998181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24067.919999999998</v>
      </c>
      <c r="D248" s="1">
        <f>'PR-RAS'!E252</f>
        <v>26819.35</v>
      </c>
      <c r="E248" s="1">
        <v>0</v>
      </c>
      <c r="F248" s="1">
        <v>0</v>
      </c>
      <c r="G248" s="2">
        <f t="shared" si="0"/>
        <v>19193.53514</v>
      </c>
      <c r="H248" s="2">
        <f t="shared" si="1"/>
        <v>0.43000000000029104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24067.919999999998</v>
      </c>
      <c r="D255" s="1">
        <f>'PR-RAS'!E259</f>
        <v>26819.35</v>
      </c>
      <c r="E255" s="1">
        <v>0</v>
      </c>
      <c r="F255" s="1">
        <v>0</v>
      </c>
      <c r="G255" s="2">
        <f t="shared" si="0"/>
        <v>19737.481479999999</v>
      </c>
      <c r="H255" s="2">
        <f t="shared" si="1"/>
        <v>0.43000000000029104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24067.919999999998</v>
      </c>
      <c r="D257" s="1">
        <f>'PR-RAS'!E261</f>
        <v>26819.35</v>
      </c>
      <c r="E257" s="1">
        <v>0</v>
      </c>
      <c r="F257" s="1">
        <v>0</v>
      </c>
      <c r="G257" s="2">
        <f t="shared" si="0"/>
        <v>19892.89472</v>
      </c>
      <c r="H257" s="2">
        <f t="shared" si="1"/>
        <v>0.43000000000029104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1040.6600000000001</v>
      </c>
      <c r="E259" s="1">
        <v>0</v>
      </c>
      <c r="F259" s="1">
        <v>0</v>
      </c>
      <c r="G259" s="2">
        <f t="shared" si="0"/>
        <v>536.98056000000008</v>
      </c>
      <c r="H259" s="2">
        <f t="shared" si="1"/>
        <v>0.33999999999991815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1040.6600000000001</v>
      </c>
      <c r="E260" s="1">
        <v>0</v>
      </c>
      <c r="F260" s="1">
        <v>0</v>
      </c>
      <c r="G260" s="2">
        <f t="shared" si="0"/>
        <v>539.06188000000009</v>
      </c>
      <c r="H260" s="2">
        <f t="shared" si="1"/>
        <v>0.33999999999991815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1040.6600000000001</v>
      </c>
      <c r="E262" s="1">
        <v>0</v>
      </c>
      <c r="F262" s="1">
        <v>0</v>
      </c>
      <c r="G262" s="2">
        <f t="shared" si="0"/>
        <v>543.2245200000001</v>
      </c>
      <c r="H262" s="2">
        <f t="shared" si="1"/>
        <v>0.33999999999991815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1343951.42</v>
      </c>
      <c r="D285" s="1">
        <f>'PR-RAS'!E289</f>
        <v>1603244.3299999998</v>
      </c>
      <c r="E285" s="1">
        <v>0</v>
      </c>
      <c r="F285" s="1">
        <v>0</v>
      </c>
      <c r="G285" s="2">
        <f t="shared" si="8"/>
        <v>1292324.98272</v>
      </c>
      <c r="H285" s="2">
        <f t="shared" si="9"/>
        <v>0.74999999976716936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39747.080000000307</v>
      </c>
      <c r="D286" s="1">
        <f>'PR-RAS'!E290</f>
        <v>13453.710000000196</v>
      </c>
      <c r="E286" s="1">
        <v>0</v>
      </c>
      <c r="F286" s="1">
        <v>0</v>
      </c>
      <c r="G286" s="2">
        <f t="shared" si="8"/>
        <v>18996.532500000198</v>
      </c>
      <c r="H286" s="2">
        <f t="shared" si="9"/>
        <v>0.37000000011175871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60751.14</v>
      </c>
      <c r="D288" s="1">
        <f>'PR-RAS'!E292</f>
        <v>67167.37</v>
      </c>
      <c r="E288" s="1">
        <v>0</v>
      </c>
      <c r="F288" s="1">
        <v>0</v>
      </c>
      <c r="G288" s="2">
        <f t="shared" si="8"/>
        <v>55989.647559999998</v>
      </c>
      <c r="H288" s="2">
        <f t="shared" si="9"/>
        <v>0.50999999999476131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2515.44</v>
      </c>
      <c r="D290" s="1">
        <f>'PR-RAS'!E294</f>
        <v>2731.68</v>
      </c>
      <c r="E290" s="1">
        <v>0</v>
      </c>
      <c r="F290" s="1">
        <v>0</v>
      </c>
      <c r="G290" s="2">
        <f t="shared" si="8"/>
        <v>2305.8731999999995</v>
      </c>
      <c r="H290" s="2">
        <f t="shared" si="9"/>
        <v>0.76000000000021828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2187.27</v>
      </c>
      <c r="D291" s="1">
        <f>'PR-RAS'!E295</f>
        <v>2403.5100000000002</v>
      </c>
      <c r="E291" s="1">
        <v>0</v>
      </c>
      <c r="F291" s="1">
        <v>0</v>
      </c>
      <c r="G291" s="2">
        <f t="shared" si="8"/>
        <v>2028.3441</v>
      </c>
      <c r="H291" s="2">
        <f t="shared" si="9"/>
        <v>0.75999999999976353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189.62</v>
      </c>
      <c r="D293" s="1">
        <f>'PR-RAS'!E298</f>
        <v>175.08</v>
      </c>
      <c r="E293" s="1">
        <v>0</v>
      </c>
      <c r="F293" s="1">
        <v>0</v>
      </c>
      <c r="G293" s="2">
        <f t="shared" si="8"/>
        <v>157.61575999999999</v>
      </c>
      <c r="H293" s="2">
        <f t="shared" si="9"/>
        <v>0.46000000000000796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189.62</v>
      </c>
      <c r="D306" s="1">
        <f>'PR-RAS'!E311</f>
        <v>175.08</v>
      </c>
      <c r="E306" s="1">
        <v>0</v>
      </c>
      <c r="F306" s="1">
        <v>0</v>
      </c>
      <c r="G306" s="2">
        <f t="shared" si="8"/>
        <v>164.63289999999998</v>
      </c>
      <c r="H306" s="2">
        <f t="shared" si="9"/>
        <v>0.46000000000000796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189.62</v>
      </c>
      <c r="D307" s="1">
        <f>'PR-RAS'!E312</f>
        <v>175.08</v>
      </c>
      <c r="E307" s="1">
        <v>0</v>
      </c>
      <c r="F307" s="1">
        <v>0</v>
      </c>
      <c r="G307" s="2">
        <f t="shared" si="8"/>
        <v>165.17267999999999</v>
      </c>
      <c r="H307" s="2">
        <f t="shared" si="9"/>
        <v>0.46000000000000796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189.62</v>
      </c>
      <c r="D308" s="1">
        <f>'PR-RAS'!E313</f>
        <v>175.08</v>
      </c>
      <c r="E308" s="1">
        <v>0</v>
      </c>
      <c r="F308" s="1">
        <v>0</v>
      </c>
      <c r="G308" s="2">
        <f t="shared" si="8"/>
        <v>165.71245999999999</v>
      </c>
      <c r="H308" s="2">
        <f t="shared" si="9"/>
        <v>0.46000000000000796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36855.17</v>
      </c>
      <c r="D345" s="1">
        <f>'PR-RAS'!E350</f>
        <v>30159.22</v>
      </c>
      <c r="E345" s="1">
        <v>0</v>
      </c>
      <c r="F345" s="1">
        <v>0</v>
      </c>
      <c r="G345" s="2">
        <f t="shared" si="8"/>
        <v>33427.721839999998</v>
      </c>
      <c r="H345" s="2">
        <f t="shared" si="9"/>
        <v>0.38999999999941792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36855.17</v>
      </c>
      <c r="D358" s="1">
        <f>'PR-RAS'!E363</f>
        <v>30159.22</v>
      </c>
      <c r="E358" s="1">
        <v>0</v>
      </c>
      <c r="F358" s="1">
        <v>0</v>
      </c>
      <c r="G358" s="2">
        <f t="shared" si="8"/>
        <v>34690.978770000002</v>
      </c>
      <c r="H358" s="2">
        <f t="shared" si="9"/>
        <v>0.38999999999941792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8874.23</v>
      </c>
      <c r="D364" s="1">
        <f>'PR-RAS'!E369</f>
        <v>7943.74</v>
      </c>
      <c r="E364" s="1">
        <v>0</v>
      </c>
      <c r="F364" s="1">
        <v>0</v>
      </c>
      <c r="G364" s="2">
        <f t="shared" si="8"/>
        <v>8988.5007299999997</v>
      </c>
      <c r="H364" s="2">
        <f t="shared" si="9"/>
        <v>0.48999999999978172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1317.11</v>
      </c>
      <c r="D365" s="1">
        <f>'PR-RAS'!E370</f>
        <v>3124.48</v>
      </c>
      <c r="E365" s="1">
        <v>0</v>
      </c>
      <c r="F365" s="1">
        <v>0</v>
      </c>
      <c r="G365" s="2">
        <f t="shared" si="8"/>
        <v>2754.0494799999997</v>
      </c>
      <c r="H365" s="2">
        <f t="shared" si="9"/>
        <v>0.58999999999991815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7557.12</v>
      </c>
      <c r="D371" s="1">
        <f>'PR-RAS'!E376</f>
        <v>4819.26</v>
      </c>
      <c r="E371" s="1">
        <v>0</v>
      </c>
      <c r="F371" s="1">
        <v>0</v>
      </c>
      <c r="G371" s="2">
        <f t="shared" si="8"/>
        <v>6362.3867999999993</v>
      </c>
      <c r="H371" s="2">
        <f t="shared" si="9"/>
        <v>0.38000000000010914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27980.94</v>
      </c>
      <c r="D378" s="1">
        <f>'PR-RAS'!E383</f>
        <v>22215.48</v>
      </c>
      <c r="E378" s="1">
        <v>0</v>
      </c>
      <c r="F378" s="1">
        <v>0</v>
      </c>
      <c r="G378" s="2">
        <f t="shared" si="8"/>
        <v>27299.286299999996</v>
      </c>
      <c r="H378" s="2">
        <f t="shared" si="9"/>
        <v>0.54000000000087311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27980.94</v>
      </c>
      <c r="D379" s="1">
        <f>'PR-RAS'!E384</f>
        <v>22215.48</v>
      </c>
      <c r="E379" s="1">
        <v>0</v>
      </c>
      <c r="F379" s="1">
        <v>0</v>
      </c>
      <c r="G379" s="2">
        <f t="shared" si="8"/>
        <v>27371.698199999999</v>
      </c>
      <c r="H379" s="2">
        <f t="shared" si="9"/>
        <v>0.54000000000087311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36665.549999999996</v>
      </c>
      <c r="D403" s="1">
        <f>'PR-RAS'!E408</f>
        <v>29984.14</v>
      </c>
      <c r="E403" s="1">
        <v>0</v>
      </c>
      <c r="F403" s="1">
        <v>0</v>
      </c>
      <c r="G403" s="2">
        <f t="shared" si="8"/>
        <v>38846.799659999997</v>
      </c>
      <c r="H403" s="2">
        <f t="shared" si="9"/>
        <v>0.5900000000037835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65264.11</v>
      </c>
      <c r="D405" s="1">
        <f>'PR-RAS'!E410</f>
        <v>68598.880000000005</v>
      </c>
      <c r="E405" s="1">
        <v>0</v>
      </c>
      <c r="F405" s="1">
        <v>0</v>
      </c>
      <c r="G405" s="2">
        <f t="shared" si="8"/>
        <v>81794.595480000004</v>
      </c>
      <c r="H405" s="2">
        <f t="shared" si="9"/>
        <v>0.22999999999592546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1792.02</v>
      </c>
      <c r="D406" s="1">
        <f>'PR-RAS'!E411</f>
        <v>1291.8599999999999</v>
      </c>
      <c r="E406" s="1">
        <v>0</v>
      </c>
      <c r="F406" s="1">
        <v>0</v>
      </c>
      <c r="G406" s="2">
        <f t="shared" si="8"/>
        <v>1772.1747</v>
      </c>
      <c r="H406" s="2">
        <f t="shared" si="9"/>
        <v>0.16000000000008185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1383888.1200000003</v>
      </c>
      <c r="D407" s="1">
        <f>'PR-RAS'!E412</f>
        <v>1616873.12</v>
      </c>
      <c r="E407" s="1">
        <v>0</v>
      </c>
      <c r="F407" s="1">
        <v>0</v>
      </c>
      <c r="G407" s="2">
        <f t="shared" si="8"/>
        <v>1874759.5501600003</v>
      </c>
      <c r="H407" s="2">
        <f t="shared" si="9"/>
        <v>0.24000000045634806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1380806.5899999999</v>
      </c>
      <c r="D408" s="1">
        <f>'PR-RAS'!E413</f>
        <v>1633403.5499999998</v>
      </c>
      <c r="E408" s="1">
        <v>0</v>
      </c>
      <c r="F408" s="1">
        <v>0</v>
      </c>
      <c r="G408" s="2">
        <f t="shared" si="8"/>
        <v>1891578.7718299998</v>
      </c>
      <c r="H408" s="2">
        <f t="shared" si="9"/>
        <v>0.86000000033527613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3081.5300000004936</v>
      </c>
      <c r="D409" s="1">
        <f>'PR-RAS'!E414</f>
        <v>0</v>
      </c>
      <c r="E409" s="1">
        <v>0</v>
      </c>
      <c r="F409" s="1">
        <v>0</v>
      </c>
      <c r="G409" s="2">
        <f t="shared" si="8"/>
        <v>1257.2642400002012</v>
      </c>
      <c r="H409" s="2">
        <f t="shared" si="9"/>
        <v>0.46999999950639904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16530.429999999702</v>
      </c>
      <c r="E410" s="1">
        <v>0</v>
      </c>
      <c r="F410" s="1">
        <v>0</v>
      </c>
      <c r="G410" s="2">
        <f t="shared" si="8"/>
        <v>13521.891739999755</v>
      </c>
      <c r="H410" s="2">
        <f t="shared" si="9"/>
        <v>0.42999999970197678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4512.9700000000012</v>
      </c>
      <c r="D412" s="1">
        <f>'PR-RAS'!E417</f>
        <v>1431.5100000000093</v>
      </c>
      <c r="E412" s="1">
        <v>0</v>
      </c>
      <c r="F412" s="1">
        <v>0</v>
      </c>
      <c r="G412" s="2">
        <f t="shared" si="8"/>
        <v>3031.5318900000079</v>
      </c>
      <c r="H412" s="2">
        <f t="shared" si="9"/>
        <v>0.51999999998952262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4307.46</v>
      </c>
      <c r="D413" s="1">
        <f>'PR-RAS'!E418</f>
        <v>4023.54</v>
      </c>
      <c r="E413" s="1">
        <v>0</v>
      </c>
      <c r="F413" s="1">
        <v>0</v>
      </c>
      <c r="G413" s="2">
        <f t="shared" si="8"/>
        <v>5090.0704800000003</v>
      </c>
      <c r="H413" s="2">
        <f t="shared" si="9"/>
        <v>0.92000000000007276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1383888.1200000003</v>
      </c>
      <c r="D633" s="1">
        <f>'PR-RAS'!E639</f>
        <v>1616873.12</v>
      </c>
      <c r="E633" s="1">
        <v>0</v>
      </c>
      <c r="F633" s="1">
        <v>0</v>
      </c>
      <c r="G633" s="2">
        <f t="shared" si="10"/>
        <v>2918344.9155200003</v>
      </c>
      <c r="H633" s="2">
        <f t="shared" si="11"/>
        <v>0.24000000045634806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1380806.5899999999</v>
      </c>
      <c r="D634" s="1">
        <f>'PR-RAS'!E640</f>
        <v>1633403.5499999998</v>
      </c>
      <c r="E634" s="1">
        <v>0</v>
      </c>
      <c r="F634" s="1">
        <v>0</v>
      </c>
      <c r="G634" s="2">
        <f t="shared" si="10"/>
        <v>2941939.4657699997</v>
      </c>
      <c r="H634" s="2">
        <f t="shared" si="11"/>
        <v>0.86000000033527613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3081.5300000004936</v>
      </c>
      <c r="D635" s="1">
        <f>'PR-RAS'!E641</f>
        <v>0</v>
      </c>
      <c r="E635" s="1">
        <v>0</v>
      </c>
      <c r="F635" s="1">
        <v>0</v>
      </c>
      <c r="G635" s="2">
        <f t="shared" si="10"/>
        <v>1953.6900200003129</v>
      </c>
      <c r="H635" s="2">
        <f t="shared" si="11"/>
        <v>0.46999999950639904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16530.429999999702</v>
      </c>
      <c r="E636" s="1">
        <v>0</v>
      </c>
      <c r="F636" s="1">
        <v>0</v>
      </c>
      <c r="G636" s="2">
        <f t="shared" si="10"/>
        <v>20993.646099999623</v>
      </c>
      <c r="H636" s="2">
        <f t="shared" si="11"/>
        <v>0.42999999970197678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4512.9700000000012</v>
      </c>
      <c r="D638" s="1">
        <f>'PR-RAS'!E644</f>
        <v>1431.5100000000093</v>
      </c>
      <c r="E638" s="1">
        <v>0</v>
      </c>
      <c r="F638" s="1">
        <v>0</v>
      </c>
      <c r="G638" s="2">
        <f t="shared" si="10"/>
        <v>4698.5056300000124</v>
      </c>
      <c r="H638" s="2">
        <f t="shared" si="11"/>
        <v>0.51999999998952262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1431.4399999995076</v>
      </c>
      <c r="D640" s="1">
        <f>'PR-RAS'!E646</f>
        <v>17961.939999999711</v>
      </c>
      <c r="E640" s="1">
        <v>0</v>
      </c>
      <c r="F640" s="1">
        <v>0</v>
      </c>
      <c r="G640" s="2">
        <f t="shared" si="10"/>
        <v>23870.049479999318</v>
      </c>
      <c r="H640" s="2">
        <f t="shared" si="11"/>
        <v>0.49999999979627319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103155.08</v>
      </c>
      <c r="D641" s="1">
        <f>'PR-RAS'!E647</f>
        <v>114829.84</v>
      </c>
      <c r="E641" s="1">
        <v>0</v>
      </c>
      <c r="F641" s="1">
        <v>0</v>
      </c>
      <c r="G641" s="2">
        <f t="shared" si="10"/>
        <v>213001.44640000002</v>
      </c>
      <c r="H641" s="2">
        <f t="shared" si="11"/>
        <v>0.24000000000523869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16404.2</v>
      </c>
      <c r="D642" s="1">
        <f>'PR-RAS'!E649</f>
        <v>12494.54</v>
      </c>
      <c r="E642" s="1">
        <v>0</v>
      </c>
      <c r="F642" s="1">
        <v>0</v>
      </c>
      <c r="G642" s="2">
        <f t="shared" si="10"/>
        <v>26533.092479999999</v>
      </c>
      <c r="H642" s="2">
        <f t="shared" si="11"/>
        <v>0.65999999999985448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302800.37</v>
      </c>
      <c r="D643" s="1">
        <f>'PR-RAS'!E650</f>
        <v>457576.42</v>
      </c>
      <c r="E643" s="1">
        <v>0</v>
      </c>
      <c r="F643" s="1">
        <v>0</v>
      </c>
      <c r="G643" s="2">
        <f t="shared" si="10"/>
        <v>781925.96082000004</v>
      </c>
      <c r="H643" s="2">
        <f t="shared" si="11"/>
        <v>0.78999999997904524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306710.03000000003</v>
      </c>
      <c r="D644" s="1">
        <f>'PR-RAS'!E651</f>
        <v>450909.95</v>
      </c>
      <c r="E644" s="1">
        <v>0</v>
      </c>
      <c r="F644" s="1">
        <v>0</v>
      </c>
      <c r="G644" s="2">
        <f t="shared" si="10"/>
        <v>777084.74499000015</v>
      </c>
      <c r="H644" s="2">
        <f t="shared" si="11"/>
        <v>8.0000000016298145E-2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12494.539999999979</v>
      </c>
      <c r="D645" s="1">
        <f>'PR-RAS'!E652</f>
        <v>19161.009999999951</v>
      </c>
      <c r="E645" s="1">
        <v>0</v>
      </c>
      <c r="F645" s="1">
        <v>0</v>
      </c>
      <c r="G645" s="2">
        <f t="shared" si="10"/>
        <v>32725.864639999923</v>
      </c>
      <c r="H645" s="2">
        <f t="shared" si="11"/>
        <v>0.46999999997206032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v>
      </c>
      <c r="D647" s="1">
        <f>'PR-RAS'!E654</f>
        <v>73</v>
      </c>
      <c r="E647" s="1">
        <v>0</v>
      </c>
      <c r="F647" s="1">
        <v>0</v>
      </c>
      <c r="G647" s="2">
        <f t="shared" si="10"/>
        <v>142.12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67</v>
      </c>
      <c r="D649" s="1">
        <f>'PR-RAS'!E656</f>
        <v>66</v>
      </c>
      <c r="E649" s="1">
        <v>0</v>
      </c>
      <c r="F649" s="1">
        <v>0</v>
      </c>
      <c r="G649" s="2">
        <f t="shared" si="10"/>
        <v>128.952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1208050.29</v>
      </c>
      <c r="D668" s="1">
        <f>'PR-RAS'!E675</f>
        <v>1410531.21</v>
      </c>
      <c r="E668" s="1">
        <v>0</v>
      </c>
      <c r="F668" s="1">
        <v>0</v>
      </c>
      <c r="G668" s="2">
        <f t="shared" si="10"/>
        <v>2687418.1775700003</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662.29</v>
      </c>
      <c r="D669" s="1">
        <f>'PR-RAS'!E676</f>
        <v>976.18</v>
      </c>
      <c r="E669" s="1">
        <v>0</v>
      </c>
      <c r="F669" s="1">
        <v>0</v>
      </c>
      <c r="G669" s="2">
        <f t="shared" si="10"/>
        <v>1746.5862</v>
      </c>
      <c r="H669" s="2">
        <f t="shared" si="11"/>
        <v>0.4699999999999136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26880.37</v>
      </c>
      <c r="D670" s="1">
        <f>'PR-RAS'!E677</f>
        <v>21168.65</v>
      </c>
      <c r="E670" s="1">
        <v>0</v>
      </c>
      <c r="F670" s="1">
        <v>0</v>
      </c>
      <c r="G670" s="2">
        <f t="shared" si="10"/>
        <v>46306.621230000004</v>
      </c>
      <c r="H670" s="2">
        <f t="shared" si="11"/>
        <v>0.71999999999752617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2742.39</v>
      </c>
      <c r="D703" s="1">
        <f>'PR-RAS'!E710</f>
        <v>700</v>
      </c>
      <c r="E703" s="1">
        <v>0</v>
      </c>
      <c r="F703" s="1">
        <v>0</v>
      </c>
      <c r="G703" s="2">
        <f t="shared" si="10"/>
        <v>2907.9577799999993</v>
      </c>
      <c r="H703" s="2">
        <f t="shared" si="11"/>
        <v>0.38999999999987267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1923.39</v>
      </c>
      <c r="E709" s="1">
        <v>0</v>
      </c>
      <c r="F709" s="1">
        <v>0</v>
      </c>
      <c r="G709" s="2">
        <f t="shared" si="10"/>
        <v>2723.5202399999998</v>
      </c>
      <c r="H709" s="2">
        <f t="shared" si="11"/>
        <v>0.39000000000010004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6918.22</v>
      </c>
      <c r="D710" s="1">
        <f>'PR-RAS'!E717</f>
        <v>4199.1099999999997</v>
      </c>
      <c r="E710" s="1">
        <v>0</v>
      </c>
      <c r="F710" s="1">
        <v>0</v>
      </c>
      <c r="G710" s="2">
        <f t="shared" si="10"/>
        <v>10859.355959999999</v>
      </c>
      <c r="H710" s="2">
        <f t="shared" si="11"/>
        <v>0.32999999999992724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20653.650000000001</v>
      </c>
      <c r="D711" s="1">
        <f>'PR-RAS'!E718</f>
        <v>17468.53</v>
      </c>
      <c r="E711" s="1">
        <v>0</v>
      </c>
      <c r="F711" s="1">
        <v>0</v>
      </c>
      <c r="G711" s="2">
        <f t="shared" si="10"/>
        <v>39469.4041</v>
      </c>
      <c r="H711" s="2">
        <f t="shared" si="11"/>
        <v>0.81999999999970896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1592.67</v>
      </c>
      <c r="D713" s="1">
        <f>'PR-RAS'!E720</f>
        <v>2696.96</v>
      </c>
      <c r="E713" s="1">
        <v>0</v>
      </c>
      <c r="F713" s="1">
        <v>0</v>
      </c>
      <c r="G713" s="2">
        <f t="shared" si="10"/>
        <v>4974.45208</v>
      </c>
      <c r="H713" s="2">
        <f t="shared" si="11"/>
        <v>0.36999999999989086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205.88</v>
      </c>
      <c r="D715" s="1">
        <f>'PR-RAS'!E722</f>
        <v>993.68</v>
      </c>
      <c r="E715" s="1">
        <v>0</v>
      </c>
      <c r="F715" s="1">
        <v>0</v>
      </c>
      <c r="G715" s="2">
        <f t="shared" si="10"/>
        <v>1565.9733599999997</v>
      </c>
      <c r="H715" s="2">
        <f t="shared" si="11"/>
        <v>0.44000000000005457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3588.22</v>
      </c>
      <c r="D717" s="1">
        <f>'PR-RAS'!E724</f>
        <v>760.29</v>
      </c>
      <c r="E717" s="1">
        <v>0</v>
      </c>
      <c r="F717" s="1">
        <v>0</v>
      </c>
      <c r="G717" s="2">
        <f t="shared" si="10"/>
        <v>3657.9007999999994</v>
      </c>
      <c r="H717" s="2">
        <f t="shared" si="11"/>
        <v>0.50999999999976353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24067.919999999998</v>
      </c>
      <c r="D821" s="1">
        <f>'PR-RAS'!E828</f>
        <v>26819.35</v>
      </c>
      <c r="E821" s="1">
        <v>0</v>
      </c>
      <c r="F821" s="1">
        <v>0</v>
      </c>
      <c r="G821" s="2">
        <f t="shared" si="18"/>
        <v>63719.42839999999</v>
      </c>
      <c r="H821" s="2">
        <f t="shared" si="19"/>
        <v>0.43000000000029104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1199233.6499999999</v>
      </c>
      <c r="D984" s="6">
        <f>BILANCA!E6</f>
        <v>1181452.7899999998</v>
      </c>
      <c r="E984" s="6">
        <v>0</v>
      </c>
      <c r="F984" s="6">
        <v>0</v>
      </c>
      <c r="G984" s="7">
        <f t="shared" ref="G984:G1241" si="22">B984/1000*C984+B984/500*D984</f>
        <v>3562.1392299999998</v>
      </c>
      <c r="H984" s="7">
        <f t="shared" si="19"/>
        <v>0.56000000028871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1045977.84</v>
      </c>
      <c r="D985" s="1">
        <f>BILANCA!E7</f>
        <v>1011153.1199999999</v>
      </c>
      <c r="E985" s="1">
        <v>0</v>
      </c>
      <c r="F985" s="1">
        <v>0</v>
      </c>
      <c r="G985" s="2">
        <f t="shared" si="22"/>
        <v>6136.5681599999998</v>
      </c>
      <c r="H985" s="2">
        <f t="shared" si="19"/>
        <v>0.27999999991152436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1045977.84</v>
      </c>
      <c r="D990" s="1">
        <f>BILANCA!E12</f>
        <v>1011153.1199999999</v>
      </c>
      <c r="E990" s="1">
        <v>0</v>
      </c>
      <c r="F990" s="1">
        <v>0</v>
      </c>
      <c r="G990" s="2">
        <f t="shared" si="22"/>
        <v>21477.988559999998</v>
      </c>
      <c r="H990" s="2">
        <f t="shared" si="19"/>
        <v>0.27999999991152436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1004364.08</v>
      </c>
      <c r="D991" s="1">
        <f>BILANCA!E13</f>
        <v>982950.66999999993</v>
      </c>
      <c r="E991" s="1">
        <v>0</v>
      </c>
      <c r="F991" s="1">
        <v>0</v>
      </c>
      <c r="G991" s="2">
        <f t="shared" si="22"/>
        <v>23762.123359999998</v>
      </c>
      <c r="H991" s="2">
        <f t="shared" si="19"/>
        <v>0.41000000003259629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1702414.73</v>
      </c>
      <c r="D993" s="1">
        <f>BILANCA!E15</f>
        <v>1702414.73</v>
      </c>
      <c r="E993" s="1">
        <v>0</v>
      </c>
      <c r="F993" s="1">
        <v>0</v>
      </c>
      <c r="G993" s="2">
        <f t="shared" si="22"/>
        <v>51072.441900000005</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10658.72</v>
      </c>
      <c r="D994" s="1">
        <f>BILANCA!E16</f>
        <v>10658.72</v>
      </c>
      <c r="E994" s="1">
        <v>0</v>
      </c>
      <c r="F994" s="1">
        <v>0</v>
      </c>
      <c r="G994" s="2">
        <f t="shared" si="22"/>
        <v>351.73775999999998</v>
      </c>
      <c r="H994" s="2">
        <f t="shared" si="19"/>
        <v>0.56000000000130967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708709.37</v>
      </c>
      <c r="D996" s="1">
        <f>BILANCA!E18</f>
        <v>730122.78</v>
      </c>
      <c r="E996" s="1">
        <v>0</v>
      </c>
      <c r="F996" s="1">
        <v>0</v>
      </c>
      <c r="G996" s="2">
        <f t="shared" si="22"/>
        <v>28196.414089999998</v>
      </c>
      <c r="H996" s="2">
        <f t="shared" si="19"/>
        <v>0.58999999996740371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15104.380000000005</v>
      </c>
      <c r="D997" s="1">
        <f>BILANCA!E19</f>
        <v>0</v>
      </c>
      <c r="E997" s="1">
        <v>0</v>
      </c>
      <c r="F997" s="1">
        <v>0</v>
      </c>
      <c r="G997" s="2">
        <f t="shared" si="22"/>
        <v>211.46132000000006</v>
      </c>
      <c r="H997" s="2">
        <f t="shared" si="19"/>
        <v>0.38000000000465661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100258.87</v>
      </c>
      <c r="D998" s="1">
        <f>BILANCA!E20</f>
        <v>168299.35</v>
      </c>
      <c r="E998" s="1">
        <v>0</v>
      </c>
      <c r="F998" s="1">
        <v>0</v>
      </c>
      <c r="G998" s="2">
        <f t="shared" si="22"/>
        <v>6552.86355</v>
      </c>
      <c r="H998" s="2">
        <f t="shared" si="19"/>
        <v>0.48000000001047738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9727.2800000000007</v>
      </c>
      <c r="D999" s="1">
        <f>BILANCA!E21</f>
        <v>9727.2800000000007</v>
      </c>
      <c r="E999" s="1">
        <v>0</v>
      </c>
      <c r="F999" s="1">
        <v>0</v>
      </c>
      <c r="G999" s="2">
        <f t="shared" si="22"/>
        <v>466.90944000000002</v>
      </c>
      <c r="H999" s="2">
        <f t="shared" si="19"/>
        <v>0.56000000000130967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156718.51999999999</v>
      </c>
      <c r="D1000" s="1">
        <f>BILANCA!E22</f>
        <v>156718.51999999999</v>
      </c>
      <c r="E1000" s="1">
        <v>0</v>
      </c>
      <c r="F1000" s="1">
        <v>0</v>
      </c>
      <c r="G1000" s="2">
        <f t="shared" si="22"/>
        <v>7992.6445199999998</v>
      </c>
      <c r="H1000" s="2">
        <f t="shared" si="19"/>
        <v>0.96000000002095476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15005.43</v>
      </c>
      <c r="D1003" s="1">
        <f>BILANCA!E25</f>
        <v>15005.43</v>
      </c>
      <c r="E1003" s="1">
        <v>0</v>
      </c>
      <c r="F1003" s="1">
        <v>0</v>
      </c>
      <c r="G1003" s="2">
        <f t="shared" si="22"/>
        <v>900.32580000000007</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31142.01</v>
      </c>
      <c r="D1004" s="1">
        <f>BILANCA!E26</f>
        <v>35961.269999999997</v>
      </c>
      <c r="E1004" s="1">
        <v>0</v>
      </c>
      <c r="F1004" s="1">
        <v>0</v>
      </c>
      <c r="G1004" s="2">
        <f t="shared" si="22"/>
        <v>2164.3555499999998</v>
      </c>
      <c r="H1004" s="2">
        <f t="shared" si="19"/>
        <v>0.27999999999519787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297747.73</v>
      </c>
      <c r="D1006" s="1">
        <f>BILANCA!E28</f>
        <v>385711.85</v>
      </c>
      <c r="E1006" s="1">
        <v>0</v>
      </c>
      <c r="F1006" s="1">
        <v>0</v>
      </c>
      <c r="G1006" s="2">
        <f t="shared" si="22"/>
        <v>24590.942889999998</v>
      </c>
      <c r="H1006" s="2">
        <f t="shared" si="19"/>
        <v>0.42000000004190952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26509.380000000005</v>
      </c>
      <c r="D1013" s="1">
        <f>BILANCA!E35</f>
        <v>28202.450000000012</v>
      </c>
      <c r="E1013" s="1">
        <v>0</v>
      </c>
      <c r="F1013" s="1">
        <v>0</v>
      </c>
      <c r="G1013" s="2">
        <f t="shared" si="22"/>
        <v>2487.4284000000007</v>
      </c>
      <c r="H1013" s="2">
        <f t="shared" si="19"/>
        <v>0.83000000001629815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161886.56</v>
      </c>
      <c r="D1014" s="1">
        <f>BILANCA!E36</f>
        <v>184185.69</v>
      </c>
      <c r="E1014" s="1">
        <v>0</v>
      </c>
      <c r="F1014" s="1">
        <v>0</v>
      </c>
      <c r="G1014" s="2">
        <f t="shared" si="22"/>
        <v>16437.996140000003</v>
      </c>
      <c r="H1014" s="2">
        <f t="shared" si="19"/>
        <v>0.75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135377.18</v>
      </c>
      <c r="D1018" s="1">
        <f>BILANCA!E40</f>
        <v>155983.24</v>
      </c>
      <c r="E1018" s="1">
        <v>0</v>
      </c>
      <c r="F1018" s="1">
        <v>0</v>
      </c>
      <c r="G1018" s="2">
        <f t="shared" si="22"/>
        <v>15657.028100000001</v>
      </c>
      <c r="H1018" s="2">
        <f t="shared" si="19"/>
        <v>0.41999999998370185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737.99</v>
      </c>
      <c r="D1025" s="1">
        <f>BILANCA!E47</f>
        <v>737.99</v>
      </c>
      <c r="E1025" s="1">
        <v>0</v>
      </c>
      <c r="F1025" s="1">
        <v>0</v>
      </c>
      <c r="G1025" s="2">
        <f t="shared" si="22"/>
        <v>92.986740000000012</v>
      </c>
      <c r="H1025" s="2">
        <f t="shared" si="19"/>
        <v>1.999999999998181E-2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737.99</v>
      </c>
      <c r="D1028" s="1">
        <f>BILANCA!E50</f>
        <v>737.99</v>
      </c>
      <c r="E1028" s="1">
        <v>0</v>
      </c>
      <c r="F1028" s="1">
        <v>0</v>
      </c>
      <c r="G1028" s="2">
        <f t="shared" si="22"/>
        <v>99.628649999999993</v>
      </c>
      <c r="H1028" s="2">
        <f t="shared" si="19"/>
        <v>1.999999999998181E-2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91484.03</v>
      </c>
      <c r="D1032" s="1">
        <f>BILANCA!E54</f>
        <v>91484.03</v>
      </c>
      <c r="E1032" s="1">
        <v>0</v>
      </c>
      <c r="F1032" s="1">
        <v>0</v>
      </c>
      <c r="G1032" s="2">
        <f t="shared" si="22"/>
        <v>13448.152410000002</v>
      </c>
      <c r="H1032" s="2">
        <f t="shared" si="19"/>
        <v>5.9999999997671694E-2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91484.03</v>
      </c>
      <c r="D1033" s="1">
        <f>BILANCA!E55</f>
        <v>91484.03</v>
      </c>
      <c r="E1033" s="1">
        <v>0</v>
      </c>
      <c r="F1033" s="1">
        <v>0</v>
      </c>
      <c r="G1033" s="2">
        <f t="shared" si="22"/>
        <v>13722.604500000001</v>
      </c>
      <c r="H1033" s="2">
        <f t="shared" si="19"/>
        <v>5.9999999997671694E-2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153255.81</v>
      </c>
      <c r="D1046" s="1">
        <f>BILANCA!E68</f>
        <v>170299.66999999998</v>
      </c>
      <c r="E1046" s="1">
        <v>0</v>
      </c>
      <c r="F1046" s="1">
        <v>0</v>
      </c>
      <c r="G1046" s="2">
        <f t="shared" si="22"/>
        <v>31112.874449999996</v>
      </c>
      <c r="H1046" s="2">
        <f t="shared" si="19"/>
        <v>0.52000000001862645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12494.54</v>
      </c>
      <c r="D1047" s="1">
        <f>BILANCA!E69</f>
        <v>19161.010000000002</v>
      </c>
      <c r="E1047" s="1">
        <v>0</v>
      </c>
      <c r="F1047" s="1">
        <v>0</v>
      </c>
      <c r="G1047" s="2">
        <f t="shared" si="22"/>
        <v>3252.2598400000002</v>
      </c>
      <c r="H1047" s="2">
        <f t="shared" si="19"/>
        <v>0.47000000000116415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12494.54</v>
      </c>
      <c r="D1048" s="1">
        <f>BILANCA!E70</f>
        <v>18906.400000000001</v>
      </c>
      <c r="E1048" s="1">
        <v>0</v>
      </c>
      <c r="F1048" s="1">
        <v>0</v>
      </c>
      <c r="G1048" s="2">
        <f t="shared" si="22"/>
        <v>3269.9771000000005</v>
      </c>
      <c r="H1048" s="2">
        <f t="shared" si="19"/>
        <v>0.86000000000058208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12494.54</v>
      </c>
      <c r="D1050" s="1">
        <f>BILANCA!E72</f>
        <v>18906.400000000001</v>
      </c>
      <c r="E1050" s="1">
        <v>0</v>
      </c>
      <c r="F1050" s="1">
        <v>0</v>
      </c>
      <c r="G1050" s="2">
        <f t="shared" si="22"/>
        <v>3370.5917800000002</v>
      </c>
      <c r="H1050" s="2">
        <f t="shared" si="19"/>
        <v>0.86000000000058208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254.61</v>
      </c>
      <c r="E1054" s="1">
        <v>0</v>
      </c>
      <c r="F1054" s="1">
        <v>0</v>
      </c>
      <c r="G1054" s="2">
        <f t="shared" si="22"/>
        <v>36.154620000000001</v>
      </c>
      <c r="H1054" s="2">
        <f t="shared" si="19"/>
        <v>0.38999999999998636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33298.74</v>
      </c>
      <c r="D1056" s="1">
        <f>BILANCA!E78</f>
        <v>32285.29</v>
      </c>
      <c r="E1056" s="1">
        <v>0</v>
      </c>
      <c r="F1056" s="1">
        <v>0</v>
      </c>
      <c r="G1056" s="2">
        <f t="shared" si="22"/>
        <v>7144.4603599999991</v>
      </c>
      <c r="H1056" s="2">
        <f t="shared" si="19"/>
        <v>0.55000000000291038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33298.74</v>
      </c>
      <c r="D1064" s="1">
        <f>BILANCA!E86</f>
        <v>32285.29</v>
      </c>
      <c r="E1064" s="1">
        <v>0</v>
      </c>
      <c r="F1064" s="1">
        <v>0</v>
      </c>
      <c r="G1064" s="2">
        <f t="shared" si="22"/>
        <v>7927.4149200000002</v>
      </c>
      <c r="H1064" s="2">
        <f t="shared" si="19"/>
        <v>0.55000000000291038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2515.4300000000003</v>
      </c>
      <c r="D1124" s="1">
        <f>BILANCA!E146</f>
        <v>2731.67</v>
      </c>
      <c r="E1124" s="1">
        <v>0</v>
      </c>
      <c r="F1124" s="1">
        <v>0</v>
      </c>
      <c r="G1124" s="2">
        <f t="shared" si="22"/>
        <v>1125.00657</v>
      </c>
      <c r="H1124" s="2">
        <f t="shared" si="23"/>
        <v>0.76000000000021828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328.17</v>
      </c>
      <c r="D1127" s="1">
        <f>BILANCA!E149</f>
        <v>328.17</v>
      </c>
      <c r="E1127" s="1">
        <v>0</v>
      </c>
      <c r="F1127" s="1">
        <v>0</v>
      </c>
      <c r="G1127" s="2">
        <f t="shared" si="22"/>
        <v>141.76943999999997</v>
      </c>
      <c r="H1127" s="2">
        <f t="shared" si="23"/>
        <v>0.34000000000003183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328.17</v>
      </c>
      <c r="D1135" s="1">
        <f>BILANCA!E157</f>
        <v>328.17</v>
      </c>
      <c r="E1135" s="1">
        <v>0</v>
      </c>
      <c r="F1135" s="1">
        <v>0</v>
      </c>
      <c r="G1135" s="2">
        <f t="shared" si="22"/>
        <v>149.64552</v>
      </c>
      <c r="H1135" s="2">
        <f t="shared" si="23"/>
        <v>0.34000000000003183</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2187.2600000000002</v>
      </c>
      <c r="D1138" s="1">
        <f>BILANCA!E160</f>
        <v>2403.5</v>
      </c>
      <c r="E1138" s="1">
        <v>0</v>
      </c>
      <c r="F1138" s="1">
        <v>0</v>
      </c>
      <c r="G1138" s="2">
        <f t="shared" si="22"/>
        <v>1084.1103000000001</v>
      </c>
      <c r="H1138" s="2">
        <f t="shared" si="23"/>
        <v>0.76000000000021828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1792.02</v>
      </c>
      <c r="D1142" s="1">
        <f>BILANCA!E164</f>
        <v>1291.8599999999999</v>
      </c>
      <c r="E1142" s="1">
        <v>0</v>
      </c>
      <c r="F1142" s="1">
        <v>0</v>
      </c>
      <c r="G1142" s="2">
        <f t="shared" si="22"/>
        <v>695.74265999999989</v>
      </c>
      <c r="H1142" s="2">
        <f t="shared" si="23"/>
        <v>0.16000000000008185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1792.02</v>
      </c>
      <c r="D1144" s="1">
        <f>BILANCA!E166</f>
        <v>1291.8599999999999</v>
      </c>
      <c r="E1144" s="1">
        <v>0</v>
      </c>
      <c r="F1144" s="1">
        <v>0</v>
      </c>
      <c r="G1144" s="2">
        <f t="shared" si="22"/>
        <v>704.49414000000002</v>
      </c>
      <c r="H1144" s="2">
        <f t="shared" si="23"/>
        <v>0.16000000000008185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103155.08</v>
      </c>
      <c r="D1148" s="1">
        <f>BILANCA!E170</f>
        <v>114829.84</v>
      </c>
      <c r="E1148" s="1">
        <v>0</v>
      </c>
      <c r="F1148" s="1">
        <v>0</v>
      </c>
      <c r="G1148" s="2">
        <f t="shared" si="22"/>
        <v>54914.435400000002</v>
      </c>
      <c r="H1148" s="2">
        <f t="shared" si="23"/>
        <v>0.24000000000523869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103155.08</v>
      </c>
      <c r="D1151" s="1">
        <f>BILANCA!E173</f>
        <v>114829.84</v>
      </c>
      <c r="E1151" s="1">
        <v>0</v>
      </c>
      <c r="F1151" s="1">
        <v>0</v>
      </c>
      <c r="G1151" s="2">
        <f t="shared" si="22"/>
        <v>55912.879679999998</v>
      </c>
      <c r="H1151" s="2">
        <f t="shared" si="23"/>
        <v>0.24000000000523869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1199233.6499999999</v>
      </c>
      <c r="D1152" s="1">
        <f>BILANCA!E175</f>
        <v>1181452.79</v>
      </c>
      <c r="E1152" s="1">
        <v>0</v>
      </c>
      <c r="F1152" s="1">
        <v>0</v>
      </c>
      <c r="G1152" s="2">
        <f t="shared" si="22"/>
        <v>602001.52986999997</v>
      </c>
      <c r="H1152" s="2">
        <f t="shared" si="23"/>
        <v>0.56000000005587935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151234.65</v>
      </c>
      <c r="D1153" s="1">
        <f>BILANCA!E176</f>
        <v>185092.93</v>
      </c>
      <c r="E1153" s="1">
        <v>0</v>
      </c>
      <c r="F1153" s="1">
        <v>0</v>
      </c>
      <c r="G1153" s="2">
        <f t="shared" si="22"/>
        <v>88641.486700000009</v>
      </c>
      <c r="H1153" s="2">
        <f t="shared" si="23"/>
        <v>0.42000000001280569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151215.16999999998</v>
      </c>
      <c r="D1154" s="1">
        <f>BILANCA!E177</f>
        <v>183774.1</v>
      </c>
      <c r="E1154" s="1">
        <v>0</v>
      </c>
      <c r="F1154" s="1">
        <v>0</v>
      </c>
      <c r="G1154" s="2">
        <f t="shared" si="22"/>
        <v>88708.536270000011</v>
      </c>
      <c r="H1154" s="2">
        <f t="shared" si="23"/>
        <v>0.26999999998952262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106429.28</v>
      </c>
      <c r="D1155" s="1">
        <f>BILANCA!E178</f>
        <v>119692.31</v>
      </c>
      <c r="E1155" s="1">
        <v>0</v>
      </c>
      <c r="F1155" s="1">
        <v>0</v>
      </c>
      <c r="G1155" s="2">
        <f t="shared" si="22"/>
        <v>59479.990799999992</v>
      </c>
      <c r="H1155" s="2">
        <f t="shared" si="23"/>
        <v>0.58999999999650754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11950.76</v>
      </c>
      <c r="D1156" s="1">
        <f>BILANCA!E179</f>
        <v>32260.04</v>
      </c>
      <c r="E1156" s="1">
        <v>0</v>
      </c>
      <c r="F1156" s="1">
        <v>0</v>
      </c>
      <c r="G1156" s="2">
        <f t="shared" si="22"/>
        <v>13229.455319999999</v>
      </c>
      <c r="H1156" s="2">
        <f t="shared" si="23"/>
        <v>0.28000000000065484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32835.129999999997</v>
      </c>
      <c r="D1165" s="1">
        <f>BILANCA!E188</f>
        <v>31821.75</v>
      </c>
      <c r="E1165" s="1">
        <v>0</v>
      </c>
      <c r="F1165" s="1">
        <v>0</v>
      </c>
      <c r="G1165" s="2">
        <f t="shared" si="22"/>
        <v>17559.110659999998</v>
      </c>
      <c r="H1165" s="2">
        <f t="shared" si="23"/>
        <v>0.37999999999738066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19.48</v>
      </c>
      <c r="D1166" s="1">
        <f>BILANCA!E189</f>
        <v>1318.83</v>
      </c>
      <c r="E1166" s="1">
        <v>0</v>
      </c>
      <c r="F1166" s="1">
        <v>0</v>
      </c>
      <c r="G1166" s="2">
        <f t="shared" si="22"/>
        <v>486.25661999999994</v>
      </c>
      <c r="H1166" s="2">
        <f t="shared" si="23"/>
        <v>0.65000000000007319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1047999</v>
      </c>
      <c r="D1214" s="1">
        <f>BILANCA!E237</f>
        <v>996359.8600000001</v>
      </c>
      <c r="E1214" s="1">
        <v>0</v>
      </c>
      <c r="F1214" s="1">
        <v>0</v>
      </c>
      <c r="G1214" s="2">
        <f t="shared" si="22"/>
        <v>702406.02432000008</v>
      </c>
      <c r="H1214" s="2">
        <f t="shared" si="23"/>
        <v>0.13999999989755452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1045122.98</v>
      </c>
      <c r="D1215" s="1">
        <f>BILANCA!E238</f>
        <v>1010298.26</v>
      </c>
      <c r="E1215" s="1">
        <v>0</v>
      </c>
      <c r="F1215" s="1">
        <v>0</v>
      </c>
      <c r="G1215" s="2">
        <f t="shared" si="22"/>
        <v>711246.924</v>
      </c>
      <c r="H1215" s="2">
        <f t="shared" si="23"/>
        <v>0.28000000002793968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1045122.98</v>
      </c>
      <c r="D1216" s="1">
        <f>BILANCA!E239</f>
        <v>1010298.26</v>
      </c>
      <c r="E1216" s="1">
        <v>0</v>
      </c>
      <c r="F1216" s="1">
        <v>0</v>
      </c>
      <c r="G1216" s="2">
        <f t="shared" si="22"/>
        <v>714312.64350000001</v>
      </c>
      <c r="H1216" s="2">
        <f t="shared" si="23"/>
        <v>0.28000000002793968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1045122.98</v>
      </c>
      <c r="D1217" s="1">
        <f>BILANCA!E240</f>
        <v>1010298.26</v>
      </c>
      <c r="E1217" s="1">
        <v>0</v>
      </c>
      <c r="F1217" s="1">
        <v>0</v>
      </c>
      <c r="G1217" s="2">
        <f t="shared" si="22"/>
        <v>717378.36300000001</v>
      </c>
      <c r="H1217" s="2">
        <f t="shared" si="23"/>
        <v>0.28000000002793968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-1431.4400000000023</v>
      </c>
      <c r="D1222" s="1">
        <f>BILANCA!E245</f>
        <v>-17961.940000000002</v>
      </c>
      <c r="E1222" s="1">
        <v>0</v>
      </c>
      <c r="F1222" s="1">
        <v>0</v>
      </c>
      <c r="G1222" s="2">
        <f t="shared" si="22"/>
        <v>-8927.9214800000009</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67167.42</v>
      </c>
      <c r="D1223" s="1">
        <f>BILANCA!E246</f>
        <v>80621.08</v>
      </c>
      <c r="E1223" s="1">
        <v>0</v>
      </c>
      <c r="F1223" s="1">
        <v>0</v>
      </c>
      <c r="G1223" s="2">
        <f t="shared" si="22"/>
        <v>54818.299199999994</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67167.42</v>
      </c>
      <c r="D1224" s="1">
        <f>BILANCA!E247</f>
        <v>80621.08</v>
      </c>
      <c r="E1224" s="1">
        <v>0</v>
      </c>
      <c r="F1224" s="1">
        <v>0</v>
      </c>
      <c r="G1224" s="2">
        <f t="shared" si="22"/>
        <v>55046.708780000001</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68598.86</v>
      </c>
      <c r="D1227" s="1">
        <f>BILANCA!E250</f>
        <v>98583.02</v>
      </c>
      <c r="E1227" s="1">
        <v>0</v>
      </c>
      <c r="F1227" s="1">
        <v>0</v>
      </c>
      <c r="G1227" s="2">
        <f t="shared" si="22"/>
        <v>64846.635600000001</v>
      </c>
      <c r="H1227" s="2">
        <f t="shared" si="23"/>
        <v>0.16000000000349246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68598.86</v>
      </c>
      <c r="D1229" s="1">
        <f>BILANCA!E252</f>
        <v>98583.02</v>
      </c>
      <c r="E1229" s="1">
        <v>0</v>
      </c>
      <c r="F1229" s="1">
        <v>0</v>
      </c>
      <c r="G1229" s="2">
        <f t="shared" si="22"/>
        <v>65378.165399999998</v>
      </c>
      <c r="H1229" s="2">
        <f t="shared" si="23"/>
        <v>0.16000000000349246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2515.44</v>
      </c>
      <c r="D1232" s="1">
        <f>BILANCA!E255</f>
        <v>2731.68</v>
      </c>
      <c r="E1232" s="1">
        <v>0</v>
      </c>
      <c r="F1232" s="1">
        <v>0</v>
      </c>
      <c r="G1232" s="2">
        <f t="shared" si="22"/>
        <v>1986.7212</v>
      </c>
      <c r="H1232" s="2">
        <f t="shared" si="23"/>
        <v>0.76000000000021828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1792.02</v>
      </c>
      <c r="D1233" s="1">
        <f>BILANCA!E256</f>
        <v>1291.8599999999999</v>
      </c>
      <c r="E1233" s="1">
        <v>0</v>
      </c>
      <c r="F1233" s="1">
        <v>0</v>
      </c>
      <c r="G1233" s="2">
        <f t="shared" si="22"/>
        <v>1093.9349999999999</v>
      </c>
      <c r="H1233" s="2">
        <f t="shared" si="23"/>
        <v>0.16000000000008185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91478.39</v>
      </c>
      <c r="D1236" s="1">
        <f>BILANCA!E259</f>
        <v>10301.42</v>
      </c>
      <c r="E1236" s="1">
        <v>0</v>
      </c>
      <c r="F1236" s="1">
        <v>0</v>
      </c>
      <c r="G1236" s="2">
        <f t="shared" si="22"/>
        <v>28356.551190000002</v>
      </c>
      <c r="H1236" s="2">
        <f t="shared" si="23"/>
        <v>0.80999999999949068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91478.39</v>
      </c>
      <c r="D1237" s="1">
        <f>BILANCA!E260</f>
        <v>10301.42</v>
      </c>
      <c r="E1237" s="1">
        <v>0</v>
      </c>
      <c r="F1237" s="1">
        <v>0</v>
      </c>
      <c r="G1237" s="2">
        <f t="shared" si="22"/>
        <v>28468.632420000002</v>
      </c>
      <c r="H1237" s="2">
        <f t="shared" si="23"/>
        <v>0.80999999999949068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2515.4299999999998</v>
      </c>
      <c r="D1240" s="1">
        <f>BILANCA!E264</f>
        <v>2731.67</v>
      </c>
      <c r="E1240" s="1">
        <v>0</v>
      </c>
      <c r="F1240" s="1">
        <v>0</v>
      </c>
      <c r="G1240" s="2">
        <f t="shared" si="22"/>
        <v>2050.5438899999999</v>
      </c>
      <c r="H1240" s="2">
        <f t="shared" si="23"/>
        <v>0.75999999999976353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1792.02</v>
      </c>
      <c r="D1243" s="1">
        <f>BILANCA!E267</f>
        <v>1291.8599999999999</v>
      </c>
      <c r="E1243" s="1">
        <v>0</v>
      </c>
      <c r="F1243" s="1">
        <v>0</v>
      </c>
      <c r="G1243" s="2">
        <f t="shared" si="24"/>
        <v>1137.6923999999999</v>
      </c>
      <c r="H1243" s="2">
        <f t="shared" si="23"/>
        <v>0.16000000000008185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33298.74</v>
      </c>
      <c r="D1244" s="1">
        <f>BILANCA!E268</f>
        <v>32285.29</v>
      </c>
      <c r="E1244" s="1">
        <v>0</v>
      </c>
      <c r="F1244" s="1">
        <v>0</v>
      </c>
      <c r="G1244" s="2">
        <f t="shared" si="24"/>
        <v>25543.892520000001</v>
      </c>
      <c r="H1244" s="2">
        <f t="shared" si="23"/>
        <v>0.55000000000291038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151215.17000000001</v>
      </c>
      <c r="D1263" s="1">
        <f>BILANCA!E287</f>
        <v>183774.1</v>
      </c>
      <c r="E1263" s="1">
        <v>0</v>
      </c>
      <c r="F1263" s="1">
        <v>0</v>
      </c>
      <c r="G1263" s="2">
        <f t="shared" si="24"/>
        <v>145253.74360000002</v>
      </c>
      <c r="H1263" s="2">
        <f t="shared" si="23"/>
        <v>0.27000000001862645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19.48</v>
      </c>
      <c r="D1265" s="1">
        <f>BILANCA!E289</f>
        <v>1318.83</v>
      </c>
      <c r="E1265" s="1">
        <v>0</v>
      </c>
      <c r="F1265" s="1">
        <v>0</v>
      </c>
      <c r="G1265" s="2">
        <f t="shared" si="24"/>
        <v>749.31347999999991</v>
      </c>
      <c r="H1265" s="2">
        <f t="shared" si="23"/>
        <v>0.65000000000007319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463.56</v>
      </c>
      <c r="D1275" s="1">
        <f>BILANCA!E299</f>
        <v>463.56</v>
      </c>
      <c r="E1275" s="1">
        <v>0</v>
      </c>
      <c r="F1275" s="1">
        <v>0</v>
      </c>
      <c r="G1275" s="2">
        <f t="shared" si="24"/>
        <v>406.07856000000004</v>
      </c>
      <c r="H1275" s="2">
        <f t="shared" si="23"/>
        <v>0.87999999999999545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1380806.59</v>
      </c>
      <c r="D1408" s="1">
        <f>'RAS-funkcijski'!E114</f>
        <v>1633403.55</v>
      </c>
      <c r="E1408" s="1">
        <v>0</v>
      </c>
      <c r="F1408" s="1">
        <v>0</v>
      </c>
      <c r="G1408" s="2">
        <f t="shared" si="24"/>
        <v>511237.50589999999</v>
      </c>
      <c r="H1408" s="2">
        <f t="shared" si="27"/>
        <v>0.85999999986961484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1380806.59</v>
      </c>
      <c r="D1409" s="1">
        <f>'RAS-funkcijski'!E115</f>
        <v>1633403.55</v>
      </c>
      <c r="E1409" s="1">
        <v>0</v>
      </c>
      <c r="F1409" s="1">
        <v>0</v>
      </c>
      <c r="G1409" s="2">
        <f t="shared" si="24"/>
        <v>515885.11959000002</v>
      </c>
      <c r="H1409" s="2">
        <f t="shared" si="27"/>
        <v>0.85999999986961484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1380806.59</v>
      </c>
      <c r="D1411" s="1">
        <f>'RAS-funkcijski'!E117</f>
        <v>1633403.55</v>
      </c>
      <c r="E1411" s="1">
        <v>0</v>
      </c>
      <c r="F1411" s="1">
        <v>0</v>
      </c>
      <c r="G1411" s="2">
        <f t="shared" si="24"/>
        <v>525180.34697000007</v>
      </c>
      <c r="H1411" s="2">
        <f t="shared" si="27"/>
        <v>0.85999999986961484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1380806.59</v>
      </c>
      <c r="D1435" s="13">
        <f>'RAS-funkcijski'!E141</f>
        <v>1633403.55</v>
      </c>
      <c r="E1435" s="13">
        <v>0</v>
      </c>
      <c r="F1435" s="13">
        <v>0</v>
      </c>
      <c r="G1435" s="14">
        <f t="shared" si="24"/>
        <v>636723.07553000003</v>
      </c>
      <c r="H1435" s="14">
        <f t="shared" si="27"/>
        <v>0.85999999986961484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18767.169999999998</v>
      </c>
      <c r="D1436" s="6">
        <f>'P-VRIO'!E5</f>
        <v>0</v>
      </c>
      <c r="E1436" s="6">
        <v>0</v>
      </c>
      <c r="F1436" s="6">
        <v>0</v>
      </c>
      <c r="G1436" s="7">
        <f t="shared" si="24"/>
        <v>18.76717</v>
      </c>
      <c r="H1436" s="7">
        <f t="shared" si="27"/>
        <v>0.16999999999825377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18767.169999999998</v>
      </c>
      <c r="D1453" s="1">
        <f>'P-VRIO'!E22</f>
        <v>0</v>
      </c>
      <c r="E1453" s="1">
        <v>0</v>
      </c>
      <c r="F1453" s="1">
        <v>0</v>
      </c>
      <c r="G1453" s="2">
        <f t="shared" si="24"/>
        <v>337.80905999999993</v>
      </c>
      <c r="H1453" s="2">
        <f t="shared" si="27"/>
        <v>0.16999999999825377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18767.169999999998</v>
      </c>
      <c r="D1454" s="1">
        <f>'P-VRIO'!E23</f>
        <v>0</v>
      </c>
      <c r="E1454" s="1">
        <v>0</v>
      </c>
      <c r="F1454" s="1">
        <v>0</v>
      </c>
      <c r="G1454" s="2">
        <f t="shared" si="24"/>
        <v>356.57622999999995</v>
      </c>
      <c r="H1454" s="2">
        <f t="shared" si="27"/>
        <v>0.16999999999825377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18767.169999999998</v>
      </c>
      <c r="D1456" s="1">
        <f>'P-VRIO'!E25</f>
        <v>0</v>
      </c>
      <c r="E1456" s="1">
        <v>0</v>
      </c>
      <c r="F1456" s="1">
        <v>0</v>
      </c>
      <c r="G1456" s="2">
        <f t="shared" si="24"/>
        <v>394.11057</v>
      </c>
      <c r="H1456" s="2">
        <f t="shared" si="27"/>
        <v>0.16999999999825377</v>
      </c>
      <c r="I1456" s="10">
        <f t="shared" si="30"/>
        <v>66.998796899311785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151234.65</v>
      </c>
      <c r="D1480" s="6"/>
      <c r="E1480" s="6">
        <v>0</v>
      </c>
      <c r="F1480" s="6">
        <v>0</v>
      </c>
      <c r="G1480" s="7">
        <f t="shared" ref="G1480:G1580" si="34">B1480/1000*C1480</f>
        <v>151.23464999999999</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1669236.74</v>
      </c>
      <c r="D1481" s="1">
        <v>0</v>
      </c>
      <c r="E1481" s="1">
        <v>0</v>
      </c>
      <c r="F1481" s="1">
        <v>0</v>
      </c>
      <c r="G1481" s="2">
        <f t="shared" si="34"/>
        <v>3338.4734800000001</v>
      </c>
      <c r="H1481" s="2">
        <f t="shared" si="35"/>
        <v>0.26000000000931323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1639077.52</v>
      </c>
      <c r="D1483" s="1">
        <v>0</v>
      </c>
      <c r="E1483" s="1">
        <v>0</v>
      </c>
      <c r="F1483" s="1">
        <v>0</v>
      </c>
      <c r="G1483" s="2">
        <f t="shared" si="34"/>
        <v>6556.3100800000002</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1356205.45</v>
      </c>
      <c r="D1484" s="1">
        <v>0</v>
      </c>
      <c r="E1484" s="1">
        <v>0</v>
      </c>
      <c r="F1484" s="1">
        <v>0</v>
      </c>
      <c r="G1484" s="2">
        <f t="shared" si="34"/>
        <v>6781.0272500000001</v>
      </c>
      <c r="H1484" s="2">
        <f t="shared" si="35"/>
        <v>0.44999999995343387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237926.54</v>
      </c>
      <c r="D1485" s="1">
        <v>0</v>
      </c>
      <c r="E1485" s="1">
        <v>0</v>
      </c>
      <c r="F1485" s="1">
        <v>0</v>
      </c>
      <c r="G1485" s="2">
        <f t="shared" si="34"/>
        <v>1427.55924</v>
      </c>
      <c r="H1485" s="2">
        <f t="shared" si="35"/>
        <v>0.45999999999185093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2622.53</v>
      </c>
      <c r="D1486" s="1">
        <v>0</v>
      </c>
      <c r="E1486" s="1">
        <v>0</v>
      </c>
      <c r="F1486" s="1">
        <v>0</v>
      </c>
      <c r="G1486" s="2">
        <f t="shared" si="34"/>
        <v>18.357710000000001</v>
      </c>
      <c r="H1486" s="2">
        <f t="shared" si="35"/>
        <v>0.46999999999979991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26819.35</v>
      </c>
      <c r="D1489" s="1">
        <v>0</v>
      </c>
      <c r="E1489" s="1">
        <v>0</v>
      </c>
      <c r="F1489" s="1">
        <v>0</v>
      </c>
      <c r="G1489" s="2">
        <f t="shared" si="34"/>
        <v>268.19349999999997</v>
      </c>
      <c r="H1489" s="2">
        <f t="shared" si="35"/>
        <v>0.34999999999854481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15503.65</v>
      </c>
      <c r="D1491" s="1">
        <v>0</v>
      </c>
      <c r="E1491" s="1">
        <v>0</v>
      </c>
      <c r="F1491" s="1">
        <v>0</v>
      </c>
      <c r="G1491" s="2">
        <f t="shared" si="34"/>
        <v>186.0438</v>
      </c>
      <c r="H1491" s="2">
        <f t="shared" si="35"/>
        <v>0.3500000000003638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30159.22</v>
      </c>
      <c r="D1492" s="1">
        <v>0</v>
      </c>
      <c r="E1492" s="1">
        <v>0</v>
      </c>
      <c r="F1492" s="1">
        <v>0</v>
      </c>
      <c r="G1492" s="2">
        <f t="shared" si="34"/>
        <v>392.06986000000001</v>
      </c>
      <c r="H1492" s="2">
        <f t="shared" si="35"/>
        <v>0.22000000000116415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1635378.4600000002</v>
      </c>
      <c r="D1499" s="1">
        <v>0</v>
      </c>
      <c r="E1499" s="1">
        <v>0</v>
      </c>
      <c r="F1499" s="1">
        <v>0</v>
      </c>
      <c r="G1499" s="2">
        <f t="shared" si="34"/>
        <v>32707.569200000005</v>
      </c>
      <c r="H1499" s="2">
        <f t="shared" si="35"/>
        <v>0.46000000019557774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1606518.59</v>
      </c>
      <c r="D1501" s="1">
        <v>0</v>
      </c>
      <c r="E1501" s="1">
        <v>0</v>
      </c>
      <c r="F1501" s="1">
        <v>0</v>
      </c>
      <c r="G1501" s="2">
        <f t="shared" si="34"/>
        <v>35343.40898</v>
      </c>
      <c r="H1501" s="2">
        <f t="shared" si="35"/>
        <v>0.40999999991618097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1342942.42</v>
      </c>
      <c r="D1502" s="1">
        <v>0</v>
      </c>
      <c r="E1502" s="1">
        <v>0</v>
      </c>
      <c r="F1502" s="1">
        <v>0</v>
      </c>
      <c r="G1502" s="2">
        <f t="shared" si="34"/>
        <v>30887.675659999997</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217617.26</v>
      </c>
      <c r="D1503" s="1">
        <v>0</v>
      </c>
      <c r="E1503" s="1">
        <v>0</v>
      </c>
      <c r="F1503" s="1">
        <v>0</v>
      </c>
      <c r="G1503" s="2">
        <f t="shared" si="34"/>
        <v>5222.8142400000006</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2622.53</v>
      </c>
      <c r="D1504" s="1">
        <v>0</v>
      </c>
      <c r="E1504" s="1">
        <v>0</v>
      </c>
      <c r="F1504" s="1">
        <v>0</v>
      </c>
      <c r="G1504" s="2">
        <f t="shared" si="34"/>
        <v>65.563250000000011</v>
      </c>
      <c r="H1504" s="2">
        <f t="shared" si="35"/>
        <v>0.46999999999979991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26819.35</v>
      </c>
      <c r="D1505" s="1">
        <v>0</v>
      </c>
      <c r="E1505" s="1">
        <v>0</v>
      </c>
      <c r="F1505" s="1">
        <v>0</v>
      </c>
      <c r="G1505" s="2">
        <f t="shared" si="34"/>
        <v>697.30309999999997</v>
      </c>
      <c r="H1505" s="2">
        <f t="shared" si="35"/>
        <v>0.34999999999854481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16517.03</v>
      </c>
      <c r="D1509" s="1">
        <v>0</v>
      </c>
      <c r="E1509" s="1">
        <v>0</v>
      </c>
      <c r="F1509" s="1">
        <v>0</v>
      </c>
      <c r="G1509" s="2">
        <f t="shared" si="34"/>
        <v>495.51089999999994</v>
      </c>
      <c r="H1509" s="2">
        <f t="shared" si="35"/>
        <v>2.9999999998835847E-2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28859.87</v>
      </c>
      <c r="D1510" s="1">
        <v>0</v>
      </c>
      <c r="E1510" s="1">
        <v>0</v>
      </c>
      <c r="F1510" s="1">
        <v>0</v>
      </c>
      <c r="G1510" s="2">
        <f t="shared" si="34"/>
        <v>894.65596999999991</v>
      </c>
      <c r="H1510" s="2">
        <f t="shared" si="35"/>
        <v>0.13000000000101863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185092.9299999997</v>
      </c>
      <c r="D1517" s="1">
        <v>0</v>
      </c>
      <c r="E1517" s="1">
        <v>0</v>
      </c>
      <c r="F1517" s="1">
        <v>0</v>
      </c>
      <c r="G1517" s="2">
        <f t="shared" si="34"/>
        <v>7033.5313399999886</v>
      </c>
      <c r="H1517" s="2">
        <f t="shared" si="35"/>
        <v>7.0000000298023224E-2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185092.93</v>
      </c>
      <c r="D1576" s="1">
        <v>0</v>
      </c>
      <c r="E1576" s="1">
        <v>0</v>
      </c>
      <c r="F1576" s="1">
        <v>0</v>
      </c>
      <c r="G1576" s="2">
        <f t="shared" si="34"/>
        <v>17954.014210000001</v>
      </c>
      <c r="H1576" s="2">
        <f t="shared" si="35"/>
        <v>7.0000000006984919E-2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185092.93</v>
      </c>
      <c r="D1578" s="1">
        <v>0</v>
      </c>
      <c r="E1578" s="1">
        <v>0</v>
      </c>
      <c r="F1578" s="1">
        <v>0</v>
      </c>
      <c r="G1578" s="2">
        <f t="shared" si="34"/>
        <v>18324.200069999999</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13375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1383698.5000000002</v>
      </c>
      <c r="I16" s="170">
        <f>'PR-RAS'!E6</f>
        <v>1616698.04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1343951.42</v>
      </c>
      <c r="I17" s="170">
        <f>'PR-RAS'!E151</f>
        <v>1603244.3299999998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1431.4399999995076</v>
      </c>
      <c r="I19" s="171">
        <f>'PR-RAS'!E646</f>
        <v>17961.939999999711</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1045977.84</v>
      </c>
      <c r="I20" s="173">
        <f>BILANCA!E7</f>
        <v>1011153.1199999999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153255.81</v>
      </c>
      <c r="I21" s="175">
        <f>BILANCA!E68</f>
        <v>170299.66999999998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151234.65</v>
      </c>
      <c r="I22" s="175">
        <f>BILANCA!E176</f>
        <v>185092.93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1047999</v>
      </c>
      <c r="I23" s="177">
        <f>BILANCA!E237</f>
        <v>996359.8600000001</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1380806.59</v>
      </c>
      <c r="I27" s="175">
        <f>'RAS-funkcijski'!E114</f>
        <v>1633403.55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1380806.59</v>
      </c>
      <c r="I28" s="179">
        <f>'RAS-funkcijski'!E141</f>
        <v>1633403.55</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18767.169999999998</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18767.169999999998</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151234.65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185092.9299999997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185092.93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40" zoomScaleNormal="140" workbookViewId="0">
      <selection activeCell="E161" sqref="E16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1383698.5000000002</v>
      </c>
      <c r="E6" s="51">
        <f>E7+E44+E50+E82+E106+E124+E133+E139</f>
        <v>1616698.04</v>
      </c>
      <c r="F6" s="52">
        <f t="shared" ref="F6:F131" si="0">IF(D6&lt;&gt;0,IF(E6/D6&gt;=100,"&gt;&gt;100",E6/D6*100),"-")</f>
        <v>116.83889517839326</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1235592.9500000002</v>
      </c>
      <c r="E50" s="51">
        <f>E51+E54+E59+E62+E65+E68+E71+E74+E77</f>
        <v>1432676.0399999998</v>
      </c>
      <c r="F50" s="52">
        <f t="shared" si="0"/>
        <v>115.95048676831634</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1235592.9500000002</v>
      </c>
      <c r="E68" s="51">
        <f t="shared" si="15"/>
        <v>1432676.0399999998</v>
      </c>
      <c r="F68" s="52">
        <f t="shared" si="0"/>
        <v>115.95048676831634</v>
      </c>
    </row>
    <row r="69" spans="1:6" ht="12.75" customHeight="1" x14ac:dyDescent="0.2">
      <c r="A69" s="53" t="s">
        <v>183</v>
      </c>
      <c r="B69" s="85" t="s">
        <v>184</v>
      </c>
      <c r="C69" s="50" t="s">
        <v>183</v>
      </c>
      <c r="D69" s="242">
        <v>1208712.58</v>
      </c>
      <c r="E69" s="242">
        <v>1411507.39</v>
      </c>
      <c r="F69" s="52">
        <f t="shared" si="0"/>
        <v>116.77775290466488</v>
      </c>
    </row>
    <row r="70" spans="1:6" ht="24" x14ac:dyDescent="0.2">
      <c r="A70" s="53" t="s">
        <v>185</v>
      </c>
      <c r="B70" s="85" t="s">
        <v>186</v>
      </c>
      <c r="C70" s="50" t="s">
        <v>185</v>
      </c>
      <c r="D70" s="242">
        <v>26880.37</v>
      </c>
      <c r="E70" s="242">
        <v>21168.65</v>
      </c>
      <c r="F70" s="52">
        <f t="shared" si="0"/>
        <v>78.751334152022466</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0.04</v>
      </c>
      <c r="E82" s="51">
        <f t="shared" si="19"/>
        <v>0.01</v>
      </c>
      <c r="F82" s="52">
        <f t="shared" si="0"/>
        <v>25</v>
      </c>
    </row>
    <row r="83" spans="1:6" ht="12.75" customHeight="1" x14ac:dyDescent="0.2">
      <c r="A83" s="53">
        <v>641</v>
      </c>
      <c r="B83" s="85" t="s">
        <v>211</v>
      </c>
      <c r="C83" s="50" t="s">
        <v>212</v>
      </c>
      <c r="D83" s="51">
        <f t="shared" ref="D83:E83" si="20">SUM(D84:D90)</f>
        <v>0.04</v>
      </c>
      <c r="E83" s="51">
        <f t="shared" si="20"/>
        <v>0.01</v>
      </c>
      <c r="F83" s="52">
        <f t="shared" si="0"/>
        <v>25</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0.04</v>
      </c>
      <c r="E85" s="242">
        <v>0.01</v>
      </c>
      <c r="F85" s="52">
        <f t="shared" si="0"/>
        <v>25</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2742.39</v>
      </c>
      <c r="E106" s="51">
        <f t="shared" si="23"/>
        <v>3256.52</v>
      </c>
      <c r="F106" s="52">
        <f t="shared" si="0"/>
        <v>118.74751585296038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2742.39</v>
      </c>
      <c r="E112" s="51">
        <f t="shared" si="25"/>
        <v>3256.52</v>
      </c>
      <c r="F112" s="52">
        <f t="shared" si="0"/>
        <v>118.74751585296038</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2742.39</v>
      </c>
      <c r="E117" s="242">
        <v>3256.52</v>
      </c>
      <c r="F117" s="52">
        <f t="shared" si="0"/>
        <v>118.74751585296038</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4220.59</v>
      </c>
      <c r="E124" s="51">
        <f t="shared" si="27"/>
        <v>4951.58</v>
      </c>
      <c r="F124" s="52">
        <f t="shared" si="0"/>
        <v>117.31961645172831</v>
      </c>
    </row>
    <row r="125" spans="1:6" ht="12.75" customHeight="1" x14ac:dyDescent="0.2">
      <c r="A125" s="53">
        <v>661</v>
      </c>
      <c r="B125" s="86" t="s">
        <v>295</v>
      </c>
      <c r="C125" s="50" t="s">
        <v>296</v>
      </c>
      <c r="D125" s="51">
        <f t="shared" ref="D125:E125" si="28">SUM(D126:D127)</f>
        <v>4220.59</v>
      </c>
      <c r="E125" s="51">
        <f t="shared" si="28"/>
        <v>4951.58</v>
      </c>
      <c r="F125" s="52">
        <f t="shared" si="0"/>
        <v>117.31961645172831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4220.59</v>
      </c>
      <c r="E127" s="242">
        <v>4951.58</v>
      </c>
      <c r="F127" s="52">
        <f t="shared" si="0"/>
        <v>117.31961645172831</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140810.72</v>
      </c>
      <c r="E133" s="51">
        <f t="shared" si="30"/>
        <v>175813.89</v>
      </c>
      <c r="F133" s="52">
        <f t="shared" ref="F133:F223" si="31">IF(D133&lt;&gt;0,IF(E133/D133&gt;=100,"&gt;&gt;100",E133/D133*100),"-")</f>
        <v>124.85831334432493</v>
      </c>
    </row>
    <row r="134" spans="1:6" ht="24" x14ac:dyDescent="0.2">
      <c r="A134" s="53">
        <v>671</v>
      </c>
      <c r="B134" s="232" t="s">
        <v>313</v>
      </c>
      <c r="C134" s="50" t="s">
        <v>314</v>
      </c>
      <c r="D134" s="51">
        <f t="shared" ref="D134:E134" si="32">SUM(D135:D137)</f>
        <v>140810.72</v>
      </c>
      <c r="E134" s="51">
        <f t="shared" si="32"/>
        <v>175813.89</v>
      </c>
      <c r="F134" s="52">
        <f t="shared" si="31"/>
        <v>124.85831334432493</v>
      </c>
    </row>
    <row r="135" spans="1:6" ht="12.75" customHeight="1" x14ac:dyDescent="0.2">
      <c r="A135" s="53">
        <v>6711</v>
      </c>
      <c r="B135" s="85" t="s">
        <v>315</v>
      </c>
      <c r="C135" s="50" t="s">
        <v>316</v>
      </c>
      <c r="D135" s="242">
        <v>134360.32999999999</v>
      </c>
      <c r="E135" s="242">
        <v>167839.38</v>
      </c>
      <c r="F135" s="52">
        <f t="shared" si="31"/>
        <v>124.9173621410427</v>
      </c>
    </row>
    <row r="136" spans="1:6" ht="24" x14ac:dyDescent="0.2">
      <c r="A136" s="53">
        <v>6712</v>
      </c>
      <c r="B136" s="232" t="s">
        <v>317</v>
      </c>
      <c r="C136" s="50" t="s">
        <v>318</v>
      </c>
      <c r="D136" s="242">
        <v>6450.39</v>
      </c>
      <c r="E136" s="242">
        <v>7974.51</v>
      </c>
      <c r="F136" s="52">
        <f t="shared" si="31"/>
        <v>123.62833875161037</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331.81</v>
      </c>
      <c r="E139" s="51">
        <f t="shared" si="33"/>
        <v>0</v>
      </c>
      <c r="F139" s="52">
        <f t="shared" si="31"/>
        <v>0</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331.81</v>
      </c>
      <c r="E150" s="242"/>
      <c r="F150" s="52">
        <f t="shared" si="31"/>
        <v>0</v>
      </c>
    </row>
    <row r="151" spans="1:6" ht="12.75" customHeight="1" x14ac:dyDescent="0.2">
      <c r="A151" s="53">
        <v>3</v>
      </c>
      <c r="B151" s="85" t="s">
        <v>347</v>
      </c>
      <c r="C151" s="50" t="s">
        <v>55</v>
      </c>
      <c r="D151" s="51">
        <f t="shared" ref="D151:E151" si="35">D152+D163+D196+D215+D224+D252+D263</f>
        <v>1343951.42</v>
      </c>
      <c r="E151" s="51">
        <f t="shared" si="35"/>
        <v>1603244.3299999998</v>
      </c>
      <c r="F151" s="52">
        <f t="shared" si="31"/>
        <v>119.29332460543849</v>
      </c>
    </row>
    <row r="152" spans="1:6" ht="12.75" customHeight="1" x14ac:dyDescent="0.2">
      <c r="A152" s="53">
        <v>31</v>
      </c>
      <c r="B152" s="85" t="s">
        <v>348</v>
      </c>
      <c r="C152" s="50" t="s">
        <v>34</v>
      </c>
      <c r="D152" s="51">
        <f t="shared" ref="D152:E152" si="36">D153+D158+D159</f>
        <v>1193552.24</v>
      </c>
      <c r="E152" s="51">
        <f t="shared" si="36"/>
        <v>1330357.5799999998</v>
      </c>
      <c r="F152" s="52">
        <f t="shared" si="31"/>
        <v>111.4620320263485</v>
      </c>
    </row>
    <row r="153" spans="1:6" ht="12.75" customHeight="1" x14ac:dyDescent="0.2">
      <c r="A153" s="53">
        <v>311</v>
      </c>
      <c r="B153" s="85" t="s">
        <v>349</v>
      </c>
      <c r="C153" s="50" t="s">
        <v>350</v>
      </c>
      <c r="D153" s="51">
        <f t="shared" ref="D153:E153" si="37">SUM(D154:D157)</f>
        <v>981807.02</v>
      </c>
      <c r="E153" s="51">
        <f t="shared" si="37"/>
        <v>1095485.23</v>
      </c>
      <c r="F153" s="52">
        <f t="shared" si="31"/>
        <v>111.57846783372969</v>
      </c>
    </row>
    <row r="154" spans="1:6" ht="12.75" customHeight="1" x14ac:dyDescent="0.2">
      <c r="A154" s="53">
        <v>3111</v>
      </c>
      <c r="B154" s="85" t="s">
        <v>351</v>
      </c>
      <c r="C154" s="50" t="s">
        <v>352</v>
      </c>
      <c r="D154" s="242">
        <v>981807.02</v>
      </c>
      <c r="E154" s="242">
        <v>1095485.23</v>
      </c>
      <c r="F154" s="52">
        <f t="shared" si="31"/>
        <v>111.57846783372969</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48891.55</v>
      </c>
      <c r="E158" s="242">
        <v>53682.9</v>
      </c>
      <c r="F158" s="52">
        <f t="shared" si="31"/>
        <v>109.79995520698363</v>
      </c>
    </row>
    <row r="159" spans="1:6" ht="12.75" customHeight="1" x14ac:dyDescent="0.2">
      <c r="A159" s="53">
        <v>313</v>
      </c>
      <c r="B159" s="85" t="s">
        <v>361</v>
      </c>
      <c r="C159" s="50" t="s">
        <v>362</v>
      </c>
      <c r="D159" s="51">
        <f t="shared" ref="D159:E159" si="38">SUM(D160:D162)</f>
        <v>162853.66999999998</v>
      </c>
      <c r="E159" s="51">
        <f t="shared" si="38"/>
        <v>181189.45</v>
      </c>
      <c r="F159" s="52">
        <f t="shared" si="31"/>
        <v>111.25905237505549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162596.57999999999</v>
      </c>
      <c r="E161" s="242">
        <v>181091.78</v>
      </c>
      <c r="F161" s="52">
        <f t="shared" si="31"/>
        <v>111.37490099730265</v>
      </c>
    </row>
    <row r="162" spans="1:6" ht="12.75" customHeight="1" x14ac:dyDescent="0.2">
      <c r="A162" s="53">
        <v>3133</v>
      </c>
      <c r="B162" s="85" t="s">
        <v>366</v>
      </c>
      <c r="C162" s="50" t="s">
        <v>367</v>
      </c>
      <c r="D162" s="242">
        <v>257.08999999999997</v>
      </c>
      <c r="E162" s="242">
        <v>97.67</v>
      </c>
      <c r="F162" s="52">
        <f t="shared" si="31"/>
        <v>37.990586953984987</v>
      </c>
    </row>
    <row r="163" spans="1:6" ht="12.75" customHeight="1" x14ac:dyDescent="0.2">
      <c r="A163" s="53">
        <v>32</v>
      </c>
      <c r="B163" s="85" t="s">
        <v>368</v>
      </c>
      <c r="C163" s="50" t="s">
        <v>369</v>
      </c>
      <c r="D163" s="51">
        <f t="shared" ref="D163:E163" si="39">D164+D169+D177+D187+D188</f>
        <v>119522.48999999999</v>
      </c>
      <c r="E163" s="51">
        <f t="shared" si="39"/>
        <v>241693.16</v>
      </c>
      <c r="F163" s="52">
        <f t="shared" si="31"/>
        <v>202.21563322517798</v>
      </c>
    </row>
    <row r="164" spans="1:6" ht="12.75" customHeight="1" x14ac:dyDescent="0.2">
      <c r="A164" s="53">
        <v>321</v>
      </c>
      <c r="B164" s="85" t="s">
        <v>370</v>
      </c>
      <c r="C164" s="50" t="s">
        <v>371</v>
      </c>
      <c r="D164" s="51">
        <f t="shared" ref="D164:E164" si="40">SUM(D165:D168)</f>
        <v>26815.8</v>
      </c>
      <c r="E164" s="51">
        <f t="shared" si="40"/>
        <v>23735.439999999999</v>
      </c>
      <c r="F164" s="52">
        <f t="shared" si="31"/>
        <v>88.512891653428198</v>
      </c>
    </row>
    <row r="165" spans="1:6" ht="12.75" customHeight="1" x14ac:dyDescent="0.2">
      <c r="A165" s="53">
        <v>3211</v>
      </c>
      <c r="B165" s="85" t="s">
        <v>372</v>
      </c>
      <c r="C165" s="50" t="s">
        <v>373</v>
      </c>
      <c r="D165" s="242">
        <v>4944.62</v>
      </c>
      <c r="E165" s="242">
        <v>5192.71</v>
      </c>
      <c r="F165" s="52">
        <f t="shared" si="31"/>
        <v>105.01737241688946</v>
      </c>
    </row>
    <row r="166" spans="1:6" ht="12.75" customHeight="1" x14ac:dyDescent="0.2">
      <c r="A166" s="53">
        <v>3212</v>
      </c>
      <c r="B166" s="85" t="s">
        <v>374</v>
      </c>
      <c r="C166" s="50" t="s">
        <v>375</v>
      </c>
      <c r="D166" s="242">
        <v>20653.650000000001</v>
      </c>
      <c r="E166" s="242">
        <v>17468.53</v>
      </c>
      <c r="F166" s="52">
        <f t="shared" si="31"/>
        <v>84.578415921640953</v>
      </c>
    </row>
    <row r="167" spans="1:6" ht="12.75" customHeight="1" x14ac:dyDescent="0.2">
      <c r="A167" s="53">
        <v>3213</v>
      </c>
      <c r="B167" s="85" t="s">
        <v>376</v>
      </c>
      <c r="C167" s="50" t="s">
        <v>377</v>
      </c>
      <c r="D167" s="242">
        <v>995.09</v>
      </c>
      <c r="E167" s="242">
        <v>751.4</v>
      </c>
      <c r="F167" s="52">
        <f t="shared" si="31"/>
        <v>75.510757820900622</v>
      </c>
    </row>
    <row r="168" spans="1:6" ht="12.75" customHeight="1" x14ac:dyDescent="0.2">
      <c r="A168" s="53">
        <v>3214</v>
      </c>
      <c r="B168" s="85" t="s">
        <v>378</v>
      </c>
      <c r="C168" s="50" t="s">
        <v>379</v>
      </c>
      <c r="D168" s="242">
        <v>222.44</v>
      </c>
      <c r="E168" s="242">
        <v>322.8</v>
      </c>
      <c r="F168" s="52">
        <f t="shared" si="31"/>
        <v>145.1177845711203</v>
      </c>
    </row>
    <row r="169" spans="1:6" ht="12.75" customHeight="1" x14ac:dyDescent="0.2">
      <c r="A169" s="53">
        <v>322</v>
      </c>
      <c r="B169" s="85" t="s">
        <v>380</v>
      </c>
      <c r="C169" s="50" t="s">
        <v>381</v>
      </c>
      <c r="D169" s="51">
        <f t="shared" ref="D169:E169" si="41">SUM(D170:D176)</f>
        <v>47755.03</v>
      </c>
      <c r="E169" s="51">
        <f t="shared" si="41"/>
        <v>175076.15</v>
      </c>
      <c r="F169" s="52">
        <f t="shared" si="31"/>
        <v>366.61300390765115</v>
      </c>
    </row>
    <row r="170" spans="1:6" ht="12.75" customHeight="1" x14ac:dyDescent="0.2">
      <c r="A170" s="53">
        <v>3221</v>
      </c>
      <c r="B170" s="85" t="s">
        <v>382</v>
      </c>
      <c r="C170" s="50" t="s">
        <v>383</v>
      </c>
      <c r="D170" s="242">
        <v>12060.35</v>
      </c>
      <c r="E170" s="242">
        <v>15937.67</v>
      </c>
      <c r="F170" s="52">
        <f t="shared" si="31"/>
        <v>132.14931573295965</v>
      </c>
    </row>
    <row r="171" spans="1:6" ht="12.75" customHeight="1" x14ac:dyDescent="0.2">
      <c r="A171" s="53">
        <v>3222</v>
      </c>
      <c r="B171" s="85" t="s">
        <v>384</v>
      </c>
      <c r="C171" s="50" t="s">
        <v>385</v>
      </c>
      <c r="D171" s="242">
        <v>1054.8399999999999</v>
      </c>
      <c r="E171" s="242">
        <v>110552.87</v>
      </c>
      <c r="F171" s="52" t="str">
        <f t="shared" si="31"/>
        <v>&gt;&gt;100</v>
      </c>
    </row>
    <row r="172" spans="1:6" ht="12.75" customHeight="1" x14ac:dyDescent="0.2">
      <c r="A172" s="53">
        <v>3223</v>
      </c>
      <c r="B172" s="85" t="s">
        <v>386</v>
      </c>
      <c r="C172" s="50" t="s">
        <v>387</v>
      </c>
      <c r="D172" s="242">
        <v>30285.85</v>
      </c>
      <c r="E172" s="242">
        <v>35205.089999999997</v>
      </c>
      <c r="F172" s="52">
        <f t="shared" si="31"/>
        <v>116.2427007992181</v>
      </c>
    </row>
    <row r="173" spans="1:6" ht="12.75" customHeight="1" x14ac:dyDescent="0.2">
      <c r="A173" s="53">
        <v>3224</v>
      </c>
      <c r="B173" s="85" t="s">
        <v>388</v>
      </c>
      <c r="C173" s="50" t="s">
        <v>389</v>
      </c>
      <c r="D173" s="242">
        <v>4087.75</v>
      </c>
      <c r="E173" s="242">
        <v>13150.21</v>
      </c>
      <c r="F173" s="52">
        <f t="shared" si="31"/>
        <v>321.69800012231661</v>
      </c>
    </row>
    <row r="174" spans="1:6" ht="12.75" customHeight="1" x14ac:dyDescent="0.2">
      <c r="A174" s="53">
        <v>3225</v>
      </c>
      <c r="B174" s="85" t="s">
        <v>390</v>
      </c>
      <c r="C174" s="50" t="s">
        <v>391</v>
      </c>
      <c r="D174" s="242">
        <v>0</v>
      </c>
      <c r="E174" s="242"/>
      <c r="F174" s="52" t="str">
        <f t="shared" si="31"/>
        <v>-</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266.24</v>
      </c>
      <c r="E176" s="242">
        <v>230.31</v>
      </c>
      <c r="F176" s="52">
        <f t="shared" si="31"/>
        <v>86.504657451923066</v>
      </c>
    </row>
    <row r="177" spans="1:6" ht="12.75" customHeight="1" x14ac:dyDescent="0.2">
      <c r="A177" s="53">
        <v>323</v>
      </c>
      <c r="B177" s="85" t="s">
        <v>396</v>
      </c>
      <c r="C177" s="50" t="s">
        <v>397</v>
      </c>
      <c r="D177" s="51">
        <f t="shared" ref="D177:E177" si="42">SUM(D178:D186)</f>
        <v>35815.35</v>
      </c>
      <c r="E177" s="51">
        <f t="shared" si="42"/>
        <v>38317.550000000003</v>
      </c>
      <c r="F177" s="52">
        <f t="shared" si="31"/>
        <v>106.98638991382188</v>
      </c>
    </row>
    <row r="178" spans="1:6" ht="12.75" customHeight="1" x14ac:dyDescent="0.2">
      <c r="A178" s="53">
        <v>3231</v>
      </c>
      <c r="B178" s="85" t="s">
        <v>398</v>
      </c>
      <c r="C178" s="50" t="s">
        <v>399</v>
      </c>
      <c r="D178" s="242">
        <v>3905.51</v>
      </c>
      <c r="E178" s="242">
        <v>4610.59</v>
      </c>
      <c r="F178" s="52">
        <f t="shared" si="31"/>
        <v>118.0534680489872</v>
      </c>
    </row>
    <row r="179" spans="1:6" ht="12.75" customHeight="1" x14ac:dyDescent="0.2">
      <c r="A179" s="53">
        <v>3232</v>
      </c>
      <c r="B179" s="85" t="s">
        <v>400</v>
      </c>
      <c r="C179" s="50" t="s">
        <v>401</v>
      </c>
      <c r="D179" s="242">
        <v>14920.23</v>
      </c>
      <c r="E179" s="242">
        <v>18643.39</v>
      </c>
      <c r="F179" s="52">
        <f t="shared" si="31"/>
        <v>124.95377081988683</v>
      </c>
    </row>
    <row r="180" spans="1:6" ht="12.75" customHeight="1" x14ac:dyDescent="0.2">
      <c r="A180" s="53">
        <v>3233</v>
      </c>
      <c r="B180" s="85" t="s">
        <v>402</v>
      </c>
      <c r="C180" s="50" t="s">
        <v>403</v>
      </c>
      <c r="D180" s="242">
        <v>127.41</v>
      </c>
      <c r="E180" s="242">
        <v>127.44</v>
      </c>
      <c r="F180" s="52">
        <f t="shared" si="31"/>
        <v>100.02354603249353</v>
      </c>
    </row>
    <row r="181" spans="1:6" ht="12.75" customHeight="1" x14ac:dyDescent="0.2">
      <c r="A181" s="53">
        <v>3234</v>
      </c>
      <c r="B181" s="85" t="s">
        <v>404</v>
      </c>
      <c r="C181" s="50" t="s">
        <v>405</v>
      </c>
      <c r="D181" s="242">
        <v>8292.6</v>
      </c>
      <c r="E181" s="242">
        <v>6938.41</v>
      </c>
      <c r="F181" s="52">
        <f t="shared" si="31"/>
        <v>83.669898463690515</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2927.87</v>
      </c>
      <c r="E183" s="242">
        <v>2696.96</v>
      </c>
      <c r="F183" s="52">
        <f t="shared" si="31"/>
        <v>92.113379350859162</v>
      </c>
    </row>
    <row r="184" spans="1:6" ht="12.75" customHeight="1" x14ac:dyDescent="0.2">
      <c r="A184" s="53">
        <v>3237</v>
      </c>
      <c r="B184" s="85" t="s">
        <v>410</v>
      </c>
      <c r="C184" s="50" t="s">
        <v>411</v>
      </c>
      <c r="D184" s="242">
        <v>205.88</v>
      </c>
      <c r="E184" s="242">
        <v>993.68</v>
      </c>
      <c r="F184" s="52">
        <f t="shared" si="31"/>
        <v>482.65008742957065</v>
      </c>
    </row>
    <row r="185" spans="1:6" ht="12.75" customHeight="1" x14ac:dyDescent="0.2">
      <c r="A185" s="53">
        <v>3238</v>
      </c>
      <c r="B185" s="85" t="s">
        <v>412</v>
      </c>
      <c r="C185" s="50" t="s">
        <v>413</v>
      </c>
      <c r="D185" s="242">
        <v>1847.63</v>
      </c>
      <c r="E185" s="242">
        <v>3546.79</v>
      </c>
      <c r="F185" s="52">
        <f t="shared" si="31"/>
        <v>191.96430021162246</v>
      </c>
    </row>
    <row r="186" spans="1:6" ht="12.75" customHeight="1" x14ac:dyDescent="0.2">
      <c r="A186" s="53">
        <v>3239</v>
      </c>
      <c r="B186" s="85" t="s">
        <v>414</v>
      </c>
      <c r="C186" s="50" t="s">
        <v>415</v>
      </c>
      <c r="D186" s="242">
        <v>3588.22</v>
      </c>
      <c r="E186" s="242">
        <v>760.29</v>
      </c>
      <c r="F186" s="52">
        <f t="shared" si="31"/>
        <v>21.188500147705547</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9136.31</v>
      </c>
      <c r="E188" s="51">
        <f t="shared" si="43"/>
        <v>4564.0200000000004</v>
      </c>
      <c r="F188" s="52">
        <f t="shared" si="31"/>
        <v>49.954741027832902</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190.79</v>
      </c>
      <c r="E192" s="242">
        <v>128.57</v>
      </c>
      <c r="F192" s="52">
        <f t="shared" si="31"/>
        <v>67.388227894543746</v>
      </c>
    </row>
    <row r="193" spans="1:6" ht="12.75" customHeight="1" x14ac:dyDescent="0.2">
      <c r="A193" s="53">
        <v>3295</v>
      </c>
      <c r="B193" s="85" t="s">
        <v>428</v>
      </c>
      <c r="C193" s="50" t="s">
        <v>429</v>
      </c>
      <c r="D193" s="242">
        <v>1791.76</v>
      </c>
      <c r="E193" s="242">
        <v>791.33</v>
      </c>
      <c r="F193" s="52">
        <f t="shared" si="31"/>
        <v>44.164955127918923</v>
      </c>
    </row>
    <row r="194" spans="1:6" ht="12.75" customHeight="1" x14ac:dyDescent="0.2">
      <c r="A194" s="53" t="s">
        <v>430</v>
      </c>
      <c r="B194" s="85" t="s">
        <v>431</v>
      </c>
      <c r="C194" s="50" t="s">
        <v>430</v>
      </c>
      <c r="D194" s="242">
        <v>7153.76</v>
      </c>
      <c r="E194" s="242">
        <v>3644.12</v>
      </c>
      <c r="F194" s="52">
        <f t="shared" si="31"/>
        <v>50.939925298025088</v>
      </c>
    </row>
    <row r="195" spans="1:6" ht="12.75" customHeight="1" x14ac:dyDescent="0.2">
      <c r="A195" s="53">
        <v>3299</v>
      </c>
      <c r="B195" s="85" t="s">
        <v>432</v>
      </c>
      <c r="C195" s="50" t="s">
        <v>433</v>
      </c>
      <c r="D195" s="242">
        <v>0</v>
      </c>
      <c r="E195" s="242"/>
      <c r="F195" s="52" t="str">
        <f t="shared" si="31"/>
        <v>-</v>
      </c>
    </row>
    <row r="196" spans="1:6" ht="12.75" customHeight="1" x14ac:dyDescent="0.2">
      <c r="A196" s="53">
        <v>34</v>
      </c>
      <c r="B196" s="232" t="s">
        <v>434</v>
      </c>
      <c r="C196" s="50" t="s">
        <v>435</v>
      </c>
      <c r="D196" s="51">
        <f t="shared" ref="D196:E196" si="44">D197+D202+D210</f>
        <v>6808.7699999999995</v>
      </c>
      <c r="E196" s="51">
        <f t="shared" si="44"/>
        <v>3333.58</v>
      </c>
      <c r="F196" s="52">
        <f t="shared" si="31"/>
        <v>48.960091176526745</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6808.7699999999995</v>
      </c>
      <c r="E210" s="51">
        <f t="shared" si="47"/>
        <v>3333.58</v>
      </c>
      <c r="F210" s="52">
        <f t="shared" si="31"/>
        <v>48.960091176526745</v>
      </c>
    </row>
    <row r="211" spans="1:6" ht="12.75" customHeight="1" x14ac:dyDescent="0.2">
      <c r="A211" s="53">
        <v>3431</v>
      </c>
      <c r="B211" s="232" t="s">
        <v>464</v>
      </c>
      <c r="C211" s="50" t="s">
        <v>465</v>
      </c>
      <c r="D211" s="242">
        <v>670.07</v>
      </c>
      <c r="E211" s="242">
        <v>711.05</v>
      </c>
      <c r="F211" s="52">
        <f t="shared" si="31"/>
        <v>106.11577894846806</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6138.7</v>
      </c>
      <c r="E213" s="242">
        <v>2622.53</v>
      </c>
      <c r="F213" s="52">
        <f t="shared" si="31"/>
        <v>42.72126020167137</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24067.919999999998</v>
      </c>
      <c r="E252" s="51">
        <f t="shared" si="63"/>
        <v>26819.35</v>
      </c>
      <c r="F252" s="52">
        <f t="shared" ref="F252:F258" si="64">IF(D252&lt;&gt;0,IF(E252/D252&gt;=100,"&gt;&gt;100",E252/D252*100),"-")</f>
        <v>111.43193927850849</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24067.919999999998</v>
      </c>
      <c r="E259" s="51">
        <f t="shared" si="66"/>
        <v>26819.35</v>
      </c>
      <c r="F259" s="52">
        <f t="shared" ref="F259:F262" si="67">IF(D259&lt;&gt;0,IF(E259/D259&gt;=100,"&gt;&gt;100",E259/D259*100),"-")</f>
        <v>111.43193927850849</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24067.919999999998</v>
      </c>
      <c r="E261" s="242">
        <v>26819.35</v>
      </c>
      <c r="F261" s="52">
        <f t="shared" si="67"/>
        <v>111.43193927850849</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1040.6600000000001</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1040.6600000000001</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1040.6600000000001</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1343951.42</v>
      </c>
      <c r="E289" s="51">
        <f t="shared" si="79"/>
        <v>1603244.3299999998</v>
      </c>
      <c r="F289" s="52">
        <f t="shared" si="76"/>
        <v>119.29332460543849</v>
      </c>
    </row>
    <row r="290" spans="1:6" ht="12.75" customHeight="1" x14ac:dyDescent="0.2">
      <c r="A290" s="53" t="s">
        <v>607</v>
      </c>
      <c r="B290" s="85" t="s">
        <v>618</v>
      </c>
      <c r="C290" s="50" t="s">
        <v>619</v>
      </c>
      <c r="D290" s="51">
        <f>IF(D6&gt;=D289,D6-D289,0)</f>
        <v>39747.080000000307</v>
      </c>
      <c r="E290" s="51">
        <f>IF(E6&gt;=E289,E6-E289,0)</f>
        <v>13453.710000000196</v>
      </c>
      <c r="F290" s="52">
        <f t="shared" si="76"/>
        <v>33.848297786906841</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60751.14</v>
      </c>
      <c r="E292" s="242">
        <v>67167.37</v>
      </c>
      <c r="F292" s="52">
        <f t="shared" si="76"/>
        <v>110.56149728219091</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2515.44</v>
      </c>
      <c r="E294" s="242">
        <v>2731.68</v>
      </c>
      <c r="F294" s="52">
        <f t="shared" si="76"/>
        <v>108.59650796679705</v>
      </c>
    </row>
    <row r="295" spans="1:6" ht="24" x14ac:dyDescent="0.2">
      <c r="A295" s="53">
        <v>9661</v>
      </c>
      <c r="B295" s="85" t="s">
        <v>628</v>
      </c>
      <c r="C295" s="50" t="s">
        <v>629</v>
      </c>
      <c r="D295" s="242">
        <v>2187.27</v>
      </c>
      <c r="E295" s="242">
        <v>2403.5100000000002</v>
      </c>
      <c r="F295" s="52">
        <f t="shared" si="76"/>
        <v>109.88629661632996</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189.62</v>
      </c>
      <c r="E298" s="51">
        <f t="shared" si="80"/>
        <v>175.08</v>
      </c>
      <c r="F298" s="52">
        <f t="shared" ref="F298:F418" si="81">IF(D298&lt;&gt;0,IF(E298/D298&gt;=100,"&gt;&gt;100",E298/D298*100),"-")</f>
        <v>92.332032486024687</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189.62</v>
      </c>
      <c r="E311" s="51">
        <f t="shared" si="85"/>
        <v>175.08</v>
      </c>
      <c r="F311" s="52">
        <f t="shared" si="81"/>
        <v>92.332032486024687</v>
      </c>
    </row>
    <row r="312" spans="1:6" ht="12.75" customHeight="1" x14ac:dyDescent="0.2">
      <c r="A312" s="53">
        <v>721</v>
      </c>
      <c r="B312" s="85" t="s">
        <v>661</v>
      </c>
      <c r="C312" s="50" t="s">
        <v>662</v>
      </c>
      <c r="D312" s="51">
        <f t="shared" ref="D312:E312" si="86">SUM(D313:D316)</f>
        <v>189.62</v>
      </c>
      <c r="E312" s="51">
        <f t="shared" si="86"/>
        <v>175.08</v>
      </c>
      <c r="F312" s="52">
        <f t="shared" si="81"/>
        <v>92.332032486024687</v>
      </c>
    </row>
    <row r="313" spans="1:6" ht="12.75" customHeight="1" x14ac:dyDescent="0.2">
      <c r="A313" s="53">
        <v>7211</v>
      </c>
      <c r="B313" s="85" t="s">
        <v>663</v>
      </c>
      <c r="C313" s="50" t="s">
        <v>664</v>
      </c>
      <c r="D313" s="242">
        <v>189.62</v>
      </c>
      <c r="E313" s="242">
        <v>175.08</v>
      </c>
      <c r="F313" s="52">
        <f t="shared" si="81"/>
        <v>92.332032486024687</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36855.17</v>
      </c>
      <c r="E350" s="51">
        <f t="shared" si="95"/>
        <v>30159.22</v>
      </c>
      <c r="F350" s="52">
        <f t="shared" si="81"/>
        <v>81.831721302601508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36855.17</v>
      </c>
      <c r="E363" s="51">
        <f t="shared" si="99"/>
        <v>30159.22</v>
      </c>
      <c r="F363" s="52">
        <f t="shared" si="81"/>
        <v>81.831721302601508</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8874.23</v>
      </c>
      <c r="E369" s="51">
        <f t="shared" si="101"/>
        <v>7943.74</v>
      </c>
      <c r="F369" s="52">
        <f t="shared" si="81"/>
        <v>89.514695922913873</v>
      </c>
    </row>
    <row r="370" spans="1:6" ht="12.75" customHeight="1" x14ac:dyDescent="0.2">
      <c r="A370" s="53">
        <v>4221</v>
      </c>
      <c r="B370" s="85" t="s">
        <v>673</v>
      </c>
      <c r="C370" s="50" t="s">
        <v>765</v>
      </c>
      <c r="D370" s="242">
        <v>1317.11</v>
      </c>
      <c r="E370" s="242">
        <v>3124.48</v>
      </c>
      <c r="F370" s="52">
        <f t="shared" si="81"/>
        <v>237.2224035957513</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7557.12</v>
      </c>
      <c r="E376" s="242">
        <v>4819.26</v>
      </c>
      <c r="F376" s="52">
        <f t="shared" si="81"/>
        <v>63.771119156504064</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27980.94</v>
      </c>
      <c r="E383" s="51">
        <f t="shared" si="103"/>
        <v>22215.48</v>
      </c>
      <c r="F383" s="52">
        <f t="shared" si="81"/>
        <v>79.39504534157895</v>
      </c>
    </row>
    <row r="384" spans="1:6" ht="12.75" customHeight="1" x14ac:dyDescent="0.2">
      <c r="A384" s="53">
        <v>4241</v>
      </c>
      <c r="B384" s="85" t="s">
        <v>782</v>
      </c>
      <c r="C384" s="50" t="s">
        <v>783</v>
      </c>
      <c r="D384" s="242">
        <v>27980.94</v>
      </c>
      <c r="E384" s="242">
        <v>22215.48</v>
      </c>
      <c r="F384" s="52">
        <f t="shared" si="81"/>
        <v>79.39504534157895</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36665.549999999996</v>
      </c>
      <c r="E408" s="51">
        <f t="shared" si="111"/>
        <v>29984.14</v>
      </c>
      <c r="F408" s="52">
        <f t="shared" si="81"/>
        <v>81.777417766813826</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65264.11</v>
      </c>
      <c r="E410" s="242">
        <v>68598.880000000005</v>
      </c>
      <c r="F410" s="52">
        <f t="shared" si="81"/>
        <v>105.10965368255233</v>
      </c>
    </row>
    <row r="411" spans="1:6" ht="12.75" customHeight="1" x14ac:dyDescent="0.2">
      <c r="A411" s="53">
        <v>97</v>
      </c>
      <c r="B411" s="85" t="s">
        <v>826</v>
      </c>
      <c r="C411" s="50" t="s">
        <v>827</v>
      </c>
      <c r="D411" s="242">
        <v>1792.02</v>
      </c>
      <c r="E411" s="242">
        <v>1291.8599999999999</v>
      </c>
      <c r="F411" s="52">
        <f t="shared" si="81"/>
        <v>72.089597214316797</v>
      </c>
    </row>
    <row r="412" spans="1:6" ht="12.75" customHeight="1" x14ac:dyDescent="0.2">
      <c r="A412" s="53" t="s">
        <v>607</v>
      </c>
      <c r="B412" s="85" t="s">
        <v>828</v>
      </c>
      <c r="C412" s="50" t="s">
        <v>829</v>
      </c>
      <c r="D412" s="51">
        <f>D6+D298</f>
        <v>1383888.1200000003</v>
      </c>
      <c r="E412" s="51">
        <f>E6+E298</f>
        <v>1616873.12</v>
      </c>
      <c r="F412" s="52">
        <f t="shared" si="81"/>
        <v>116.83553725426876</v>
      </c>
    </row>
    <row r="413" spans="1:6" ht="12.75" customHeight="1" x14ac:dyDescent="0.2">
      <c r="A413" s="53" t="s">
        <v>607</v>
      </c>
      <c r="B413" s="85" t="s">
        <v>830</v>
      </c>
      <c r="C413" s="50" t="s">
        <v>831</v>
      </c>
      <c r="D413" s="51">
        <f t="shared" ref="D413:E413" si="112">D289+D350</f>
        <v>1380806.5899999999</v>
      </c>
      <c r="E413" s="51">
        <f t="shared" si="112"/>
        <v>1633403.5499999998</v>
      </c>
      <c r="F413" s="52">
        <f t="shared" si="81"/>
        <v>118.29343528842804</v>
      </c>
    </row>
    <row r="414" spans="1:6" ht="12.75" customHeight="1" x14ac:dyDescent="0.2">
      <c r="A414" s="53" t="s">
        <v>607</v>
      </c>
      <c r="B414" s="85" t="s">
        <v>832</v>
      </c>
      <c r="C414" s="50" t="s">
        <v>833</v>
      </c>
      <c r="D414" s="51">
        <f t="shared" ref="D414:E414" si="113">IF(D412&gt;=D413,D412-D413,0)</f>
        <v>3081.5300000004936</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16530.429999999702</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4512.9700000000012</v>
      </c>
      <c r="E417" s="51">
        <f t="shared" si="116"/>
        <v>1431.5100000000093</v>
      </c>
      <c r="F417" s="52">
        <f t="shared" si="81"/>
        <v>31.719909505270564</v>
      </c>
    </row>
    <row r="418" spans="1:6" ht="12.75" customHeight="1" x14ac:dyDescent="0.2">
      <c r="A418" s="55" t="s">
        <v>841</v>
      </c>
      <c r="B418" s="233" t="s">
        <v>842</v>
      </c>
      <c r="C418" s="56" t="s">
        <v>843</v>
      </c>
      <c r="D418" s="62">
        <f t="shared" ref="D418:E418" si="117">D294+D411</f>
        <v>4307.46</v>
      </c>
      <c r="E418" s="62">
        <f t="shared" si="117"/>
        <v>4023.54</v>
      </c>
      <c r="F418" s="57">
        <f t="shared" si="81"/>
        <v>93.408644537616141</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1383888.1200000003</v>
      </c>
      <c r="E639" s="51">
        <f t="shared" si="180"/>
        <v>1616873.12</v>
      </c>
      <c r="F639" s="52">
        <f t="shared" si="119"/>
        <v>116.83553725426876</v>
      </c>
    </row>
    <row r="640" spans="1:6" ht="12.75" customHeight="1" x14ac:dyDescent="0.2">
      <c r="A640" s="53" t="s">
        <v>607</v>
      </c>
      <c r="B640" s="85" t="s">
        <v>1276</v>
      </c>
      <c r="C640" s="50" t="s">
        <v>1277</v>
      </c>
      <c r="D640" s="51">
        <f t="shared" ref="D640:E640" si="181">D413+D528</f>
        <v>1380806.5899999999</v>
      </c>
      <c r="E640" s="51">
        <f t="shared" si="181"/>
        <v>1633403.5499999998</v>
      </c>
      <c r="F640" s="52">
        <f t="shared" si="119"/>
        <v>118.29343528842804</v>
      </c>
    </row>
    <row r="641" spans="1:6" ht="12.75" customHeight="1" x14ac:dyDescent="0.2">
      <c r="A641" s="53" t="s">
        <v>607</v>
      </c>
      <c r="B641" s="85" t="s">
        <v>1278</v>
      </c>
      <c r="C641" s="50" t="s">
        <v>1279</v>
      </c>
      <c r="D641" s="51">
        <f t="shared" ref="D641:E641" si="182">IF(D639&gt;=D640,D639-D640,0)</f>
        <v>3081.5300000004936</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16530.429999999702</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4512.9700000000012</v>
      </c>
      <c r="E644" s="51">
        <f t="shared" si="185"/>
        <v>1431.5100000000093</v>
      </c>
      <c r="F644" s="52">
        <f t="shared" si="119"/>
        <v>31.719909505270564</v>
      </c>
    </row>
    <row r="645" spans="1:6" ht="24" x14ac:dyDescent="0.2">
      <c r="A645" s="53" t="s">
        <v>607</v>
      </c>
      <c r="B645" s="85" t="s">
        <v>1286</v>
      </c>
      <c r="C645" s="50" t="s">
        <v>1287</v>
      </c>
      <c r="D645" s="51">
        <f t="shared" ref="D645:E645" si="186">IF(D641+D643-D642-D644&gt;=0,D641+D643-D642-D644,0)</f>
        <v>0</v>
      </c>
      <c r="E645" s="51">
        <f t="shared" si="186"/>
        <v>0</v>
      </c>
      <c r="F645" s="52" t="str">
        <f t="shared" si="119"/>
        <v>-</v>
      </c>
    </row>
    <row r="646" spans="1:6" ht="24" x14ac:dyDescent="0.2">
      <c r="A646" s="53" t="s">
        <v>607</v>
      </c>
      <c r="B646" s="85" t="s">
        <v>1288</v>
      </c>
      <c r="C646" s="50" t="s">
        <v>1289</v>
      </c>
      <c r="D646" s="51">
        <f t="shared" ref="D646:E646" si="187">IF(D642+D644-D641-D643&gt;=0,D642+D644-D641-D643,0)</f>
        <v>1431.4399999995076</v>
      </c>
      <c r="E646" s="51">
        <f t="shared" si="187"/>
        <v>17961.939999999711</v>
      </c>
      <c r="F646" s="52">
        <f t="shared" si="119"/>
        <v>1254.8161292129528</v>
      </c>
    </row>
    <row r="647" spans="1:6" ht="24" x14ac:dyDescent="0.2">
      <c r="A647" s="55" t="s">
        <v>1290</v>
      </c>
      <c r="B647" s="233" t="s">
        <v>1291</v>
      </c>
      <c r="C647" s="56" t="s">
        <v>1290</v>
      </c>
      <c r="D647" s="243">
        <v>103155.08</v>
      </c>
      <c r="E647" s="243">
        <v>114829.84</v>
      </c>
      <c r="F647" s="57">
        <f t="shared" si="119"/>
        <v>111.31767819868881</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16404.2</v>
      </c>
      <c r="E649" s="242">
        <v>12494.54</v>
      </c>
      <c r="F649" s="52">
        <f t="shared" ref="F649:F724" si="188">IF(D649&lt;&gt;0,IF(E649/D649&gt;=100,"&gt;&gt;100",E649/D649*100),"-")</f>
        <v>76.166713402665181</v>
      </c>
    </row>
    <row r="650" spans="1:6" ht="12.75" customHeight="1" x14ac:dyDescent="0.2">
      <c r="A650" s="53" t="s">
        <v>1295</v>
      </c>
      <c r="B650" s="85" t="s">
        <v>1296</v>
      </c>
      <c r="C650" s="50" t="s">
        <v>1295</v>
      </c>
      <c r="D650" s="242">
        <v>302800.37</v>
      </c>
      <c r="E650" s="242">
        <v>457576.42</v>
      </c>
      <c r="F650" s="52">
        <f t="shared" si="188"/>
        <v>151.11488139859276</v>
      </c>
    </row>
    <row r="651" spans="1:6" ht="12.75" customHeight="1" x14ac:dyDescent="0.2">
      <c r="A651" s="53" t="s">
        <v>1297</v>
      </c>
      <c r="B651" s="85" t="s">
        <v>1298</v>
      </c>
      <c r="C651" s="50" t="s">
        <v>1297</v>
      </c>
      <c r="D651" s="242">
        <v>306710.03000000003</v>
      </c>
      <c r="E651" s="242">
        <v>450909.95</v>
      </c>
      <c r="F651" s="52">
        <f t="shared" si="188"/>
        <v>147.015065011079</v>
      </c>
    </row>
    <row r="652" spans="1:6" ht="24" x14ac:dyDescent="0.2">
      <c r="A652" s="53">
        <v>11</v>
      </c>
      <c r="B652" s="85" t="s">
        <v>1299</v>
      </c>
      <c r="C652" s="50" t="s">
        <v>1300</v>
      </c>
      <c r="D652" s="51">
        <f t="shared" ref="D652:E652" si="189">+D649+D650-D651</f>
        <v>12494.539999999979</v>
      </c>
      <c r="E652" s="51">
        <f t="shared" si="189"/>
        <v>19161.009999999951</v>
      </c>
      <c r="F652" s="52">
        <f t="shared" si="188"/>
        <v>153.35506549260705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74</v>
      </c>
      <c r="E654" s="262">
        <v>73</v>
      </c>
      <c r="F654" s="52">
        <f t="shared" si="188"/>
        <v>98.648648648648646</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67</v>
      </c>
      <c r="E656" s="262">
        <v>66</v>
      </c>
      <c r="F656" s="52">
        <f t="shared" si="188"/>
        <v>98.507462686567166</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1208050.29</v>
      </c>
      <c r="E675" s="242">
        <v>1410531.21</v>
      </c>
      <c r="F675" s="52">
        <f t="shared" si="188"/>
        <v>116.76096779050479</v>
      </c>
    </row>
    <row r="676" spans="1:6" ht="24" x14ac:dyDescent="0.2">
      <c r="A676" s="53">
        <v>63613</v>
      </c>
      <c r="B676" s="232" t="s">
        <v>1348</v>
      </c>
      <c r="C676" s="50" t="s">
        <v>1349</v>
      </c>
      <c r="D676" s="242">
        <v>662.29</v>
      </c>
      <c r="E676" s="242">
        <v>976.18</v>
      </c>
      <c r="F676" s="52">
        <f t="shared" si="188"/>
        <v>147.39464585000528</v>
      </c>
    </row>
    <row r="677" spans="1:6" ht="24" x14ac:dyDescent="0.2">
      <c r="A677" s="53">
        <v>63622</v>
      </c>
      <c r="B677" s="232" t="s">
        <v>1350</v>
      </c>
      <c r="C677" s="50" t="s">
        <v>1351</v>
      </c>
      <c r="D677" s="242">
        <v>26880.37</v>
      </c>
      <c r="E677" s="242">
        <v>21168.65</v>
      </c>
      <c r="F677" s="52">
        <f t="shared" si="188"/>
        <v>78.751334152022466</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2742.39</v>
      </c>
      <c r="E710" s="242">
        <v>700</v>
      </c>
      <c r="F710" s="52">
        <f t="shared" si="188"/>
        <v>25.525180590652681</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1923.39</v>
      </c>
      <c r="F716" s="52" t="str">
        <f t="shared" si="188"/>
        <v>-</v>
      </c>
    </row>
    <row r="717" spans="1:6" ht="12.75" customHeight="1" x14ac:dyDescent="0.2">
      <c r="A717" s="53">
        <v>31215</v>
      </c>
      <c r="B717" s="85" t="s">
        <v>1412</v>
      </c>
      <c r="C717" s="50" t="s">
        <v>1413</v>
      </c>
      <c r="D717" s="242">
        <v>6918.22</v>
      </c>
      <c r="E717" s="242">
        <v>4199.1099999999997</v>
      </c>
      <c r="F717" s="52">
        <f t="shared" si="188"/>
        <v>60.696393002824422</v>
      </c>
    </row>
    <row r="718" spans="1:6" ht="12.75" customHeight="1" x14ac:dyDescent="0.2">
      <c r="A718" s="53">
        <v>32121</v>
      </c>
      <c r="B718" s="85" t="s">
        <v>1414</v>
      </c>
      <c r="C718" s="50" t="s">
        <v>1415</v>
      </c>
      <c r="D718" s="242">
        <v>20653.650000000001</v>
      </c>
      <c r="E718" s="242">
        <v>17468.53</v>
      </c>
      <c r="F718" s="52">
        <f t="shared" si="188"/>
        <v>84.578415921640953</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1592.67</v>
      </c>
      <c r="E720" s="242">
        <v>2696.96</v>
      </c>
      <c r="F720" s="52">
        <f t="shared" si="188"/>
        <v>169.33576949399435</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205.88</v>
      </c>
      <c r="E722" s="242">
        <v>993.68</v>
      </c>
      <c r="F722" s="52">
        <f t="shared" si="188"/>
        <v>482.65008742957065</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3588.22</v>
      </c>
      <c r="E724" s="242">
        <v>760.29</v>
      </c>
      <c r="F724" s="52">
        <f t="shared" si="188"/>
        <v>21.188500147705547</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24067.919999999998</v>
      </c>
      <c r="E828" s="242">
        <v>26819.35</v>
      </c>
      <c r="F828" s="52">
        <f t="shared" si="190"/>
        <v>111.43193927850849</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20" zoomScaleNormal="120" workbookViewId="0">
      <selection activeCell="E86" sqref="E8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1199233.6499999999</v>
      </c>
      <c r="E6" s="229">
        <f t="shared" si="0"/>
        <v>1181452.7899999998</v>
      </c>
      <c r="F6" s="230">
        <f t="shared" ref="F6:F260" si="1">IF(D6&gt;0,IF(E6/D6&gt;=100,"&gt;&gt;100",E6/D6*100),"-")</f>
        <v>98.517314786822396</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1045977.84</v>
      </c>
      <c r="E7" s="104">
        <f t="shared" si="2"/>
        <v>1011153.1199999999</v>
      </c>
      <c r="F7" s="93">
        <f t="shared" si="1"/>
        <v>96.670606329480165</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1045977.84</v>
      </c>
      <c r="E12" s="104">
        <f t="shared" si="3"/>
        <v>1011153.1199999999</v>
      </c>
      <c r="F12" s="93">
        <f t="shared" si="1"/>
        <v>96.670606329480165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1004364.08</v>
      </c>
      <c r="E13" s="104">
        <f t="shared" si="4"/>
        <v>982950.66999999993</v>
      </c>
      <c r="F13" s="93">
        <f t="shared" si="1"/>
        <v>97.86796337837967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1702414.73</v>
      </c>
      <c r="E15" s="247">
        <v>1702414.73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10658.72</v>
      </c>
      <c r="E16" s="247">
        <v>10658.72</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708709.37</v>
      </c>
      <c r="E18" s="247">
        <v>730122.78</v>
      </c>
      <c r="F18" s="93">
        <f t="shared" si="1"/>
        <v>103.02146562560617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15104.380000000005</v>
      </c>
      <c r="E19" s="104">
        <f t="shared" si="5"/>
        <v>0</v>
      </c>
      <c r="F19" s="93">
        <f t="shared" si="1"/>
        <v>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100258.87</v>
      </c>
      <c r="E20" s="247">
        <v>168299.35</v>
      </c>
      <c r="F20" s="93">
        <f t="shared" si="1"/>
        <v>167.86479839639128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9727.2800000000007</v>
      </c>
      <c r="E21" s="247">
        <v>9727.2800000000007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156718.51999999999</v>
      </c>
      <c r="E22" s="247">
        <v>156718.51999999999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15005.43</v>
      </c>
      <c r="E25" s="247">
        <v>15005.43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31142.01</v>
      </c>
      <c r="E26" s="247">
        <v>35961.269999999997</v>
      </c>
      <c r="F26" s="93">
        <f t="shared" si="1"/>
        <v>115.47510902475466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297747.73</v>
      </c>
      <c r="E28" s="247">
        <v>385711.85</v>
      </c>
      <c r="F28" s="93">
        <f t="shared" si="1"/>
        <v>129.54317065658233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26509.380000000005</v>
      </c>
      <c r="E35" s="104">
        <f t="shared" si="7"/>
        <v>28202.450000000012</v>
      </c>
      <c r="F35" s="93">
        <f t="shared" si="1"/>
        <v>106.38668275153928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161886.56</v>
      </c>
      <c r="E36" s="247">
        <v>184185.69</v>
      </c>
      <c r="F36" s="93">
        <f t="shared" si="1"/>
        <v>113.77454064129846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135377.18</v>
      </c>
      <c r="E40" s="247">
        <v>155983.24</v>
      </c>
      <c r="F40" s="93">
        <f t="shared" si="1"/>
        <v>115.22122118365887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737.99</v>
      </c>
      <c r="E47" s="247">
        <v>737.99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737.99</v>
      </c>
      <c r="E50" s="247">
        <v>737.99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91484.03</v>
      </c>
      <c r="E54" s="247">
        <v>91484.03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91484.03</v>
      </c>
      <c r="E55" s="247">
        <v>91484.03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153255.81</v>
      </c>
      <c r="E68" s="104">
        <f t="shared" si="13"/>
        <v>170299.66999999998</v>
      </c>
      <c r="F68" s="93">
        <f t="shared" si="1"/>
        <v>111.12118359493188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12494.54</v>
      </c>
      <c r="E69" s="104">
        <f t="shared" si="14"/>
        <v>19161.010000000002</v>
      </c>
      <c r="F69" s="93">
        <f t="shared" si="1"/>
        <v>153.35506549260717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12494.54</v>
      </c>
      <c r="E70" s="104">
        <f t="shared" si="15"/>
        <v>18906.400000000001</v>
      </c>
      <c r="F70" s="93">
        <f t="shared" si="1"/>
        <v>151.31729539462836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12494.54</v>
      </c>
      <c r="E72" s="247">
        <v>18906.400000000001</v>
      </c>
      <c r="F72" s="93">
        <f t="shared" si="1"/>
        <v>151.31729539462836</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254.61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33298.74</v>
      </c>
      <c r="E78" s="104">
        <f>E79+SUM(E82:E84)-E85+E86</f>
        <v>32285.29</v>
      </c>
      <c r="F78" s="93">
        <f t="shared" si="1"/>
        <v>96.95649144682352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33298.74</v>
      </c>
      <c r="E86" s="247">
        <v>32285.29</v>
      </c>
      <c r="F86" s="93">
        <f t="shared" si="1"/>
        <v>96.95649144682352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2515.4300000000003</v>
      </c>
      <c r="E146" s="104">
        <f t="shared" si="26"/>
        <v>2731.67</v>
      </c>
      <c r="F146" s="93">
        <f t="shared" si="1"/>
        <v>108.59654214190017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328.17</v>
      </c>
      <c r="E149" s="104">
        <f t="shared" si="27"/>
        <v>328.17</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328.17</v>
      </c>
      <c r="E157" s="247">
        <v>328.17</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2187.2600000000002</v>
      </c>
      <c r="E160" s="247">
        <v>2403.5</v>
      </c>
      <c r="F160" s="93">
        <f t="shared" si="1"/>
        <v>109.88634181578777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1792.02</v>
      </c>
      <c r="E164" s="104">
        <f t="shared" si="28"/>
        <v>1291.8599999999999</v>
      </c>
      <c r="F164" s="93">
        <f t="shared" si="1"/>
        <v>72.089597214316797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1792.02</v>
      </c>
      <c r="E166" s="247">
        <v>1291.8599999999999</v>
      </c>
      <c r="F166" s="93">
        <f t="shared" si="1"/>
        <v>72.089597214316797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103155.08</v>
      </c>
      <c r="E170" s="104">
        <f t="shared" si="29"/>
        <v>114829.84</v>
      </c>
      <c r="F170" s="93">
        <f t="shared" si="1"/>
        <v>111.31767819868881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103155.08</v>
      </c>
      <c r="E173" s="247">
        <v>114829.84</v>
      </c>
      <c r="F173" s="93">
        <f t="shared" si="1"/>
        <v>111.31767819868881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1199233.6499999999</v>
      </c>
      <c r="E175" s="104">
        <f t="shared" si="30"/>
        <v>1181452.79</v>
      </c>
      <c r="F175" s="93">
        <f t="shared" si="1"/>
        <v>98.517314786822411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151234.65</v>
      </c>
      <c r="E176" s="104">
        <f t="shared" si="31"/>
        <v>185092.93</v>
      </c>
      <c r="F176" s="93">
        <f t="shared" si="1"/>
        <v>122.38791176492954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151215.16999999998</v>
      </c>
      <c r="E177" s="104">
        <f t="shared" si="32"/>
        <v>183774.1</v>
      </c>
      <c r="F177" s="93">
        <f t="shared" si="1"/>
        <v>121.53152358986206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106429.28</v>
      </c>
      <c r="E178" s="247">
        <v>119692.31</v>
      </c>
      <c r="F178" s="93">
        <f t="shared" si="1"/>
        <v>112.46182441523611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11950.76</v>
      </c>
      <c r="E179" s="247">
        <v>32260.04</v>
      </c>
      <c r="F179" s="93">
        <f t="shared" si="1"/>
        <v>269.94132590730635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32835.129999999997</v>
      </c>
      <c r="E188" s="247">
        <v>31821.75</v>
      </c>
      <c r="F188" s="93">
        <f t="shared" si="1"/>
        <v>96.913732334849911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19.48</v>
      </c>
      <c r="E189" s="247">
        <v>1318.83</v>
      </c>
      <c r="F189" s="93">
        <f t="shared" si="1"/>
        <v>6770.1745379876793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1047999</v>
      </c>
      <c r="E237" s="104">
        <f t="shared" si="41"/>
        <v>996359.8600000001</v>
      </c>
      <c r="F237" s="93">
        <f t="shared" si="1"/>
        <v>95.072596443317224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1045122.98</v>
      </c>
      <c r="E238" s="104">
        <f t="shared" si="42"/>
        <v>1010298.26</v>
      </c>
      <c r="F238" s="93">
        <f t="shared" si="1"/>
        <v>96.667883046643951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1045122.98</v>
      </c>
      <c r="E239" s="104">
        <f t="shared" si="43"/>
        <v>1010298.26</v>
      </c>
      <c r="F239" s="93">
        <f t="shared" si="1"/>
        <v>96.667883046643951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1045122.98</v>
      </c>
      <c r="E240" s="247">
        <v>1010298.26</v>
      </c>
      <c r="F240" s="93">
        <f t="shared" si="1"/>
        <v>96.667883046643951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-1431.4400000000023</v>
      </c>
      <c r="E245" s="104">
        <f t="shared" si="45"/>
        <v>-17961.940000000002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67167.42</v>
      </c>
      <c r="E246" s="104">
        <f t="shared" si="46"/>
        <v>80621.08</v>
      </c>
      <c r="F246" s="93">
        <f t="shared" si="1"/>
        <v>120.03003837277062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67167.42</v>
      </c>
      <c r="E247" s="247">
        <v>80621.08</v>
      </c>
      <c r="F247" s="93">
        <f t="shared" si="1"/>
        <v>120.03003837277062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68598.86</v>
      </c>
      <c r="E250" s="104">
        <f t="shared" si="47"/>
        <v>98583.02</v>
      </c>
      <c r="F250" s="93">
        <f t="shared" si="1"/>
        <v>143.7094144130092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68598.86</v>
      </c>
      <c r="E252" s="247">
        <v>98583.02</v>
      </c>
      <c r="F252" s="93">
        <f t="shared" si="1"/>
        <v>143.7094144130092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2515.44</v>
      </c>
      <c r="E255" s="247">
        <v>2731.68</v>
      </c>
      <c r="F255" s="93">
        <f t="shared" si="1"/>
        <v>108.59650796679705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1792.02</v>
      </c>
      <c r="E256" s="247">
        <v>1291.8599999999999</v>
      </c>
      <c r="F256" s="93">
        <f t="shared" si="1"/>
        <v>72.089597214316797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91478.39</v>
      </c>
      <c r="E259" s="104">
        <f t="shared" si="49"/>
        <v>10301.42</v>
      </c>
      <c r="F259" s="93">
        <f t="shared" si="1"/>
        <v>11.261042088738115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91478.39</v>
      </c>
      <c r="E260" s="248">
        <v>10301.42</v>
      </c>
      <c r="F260" s="97">
        <f t="shared" si="1"/>
        <v>11.261042088738115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2515.4299999999998</v>
      </c>
      <c r="E264" s="247">
        <v>2731.67</v>
      </c>
      <c r="F264" s="93">
        <f t="shared" si="50"/>
        <v>108.5965421419002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1792.02</v>
      </c>
      <c r="E267" s="247">
        <v>1291.8599999999999</v>
      </c>
      <c r="F267" s="93">
        <f t="shared" si="50"/>
        <v>72.089597214316797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33298.74</v>
      </c>
      <c r="E268" s="247">
        <v>32285.29</v>
      </c>
      <c r="F268" s="93">
        <f t="shared" si="50"/>
        <v>96.95649144682352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151215.17000000001</v>
      </c>
      <c r="E287" s="247">
        <v>183774.1</v>
      </c>
      <c r="F287" s="93">
        <f t="shared" si="50"/>
        <v>121.53152358986203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19.48</v>
      </c>
      <c r="E289" s="247">
        <v>1318.83</v>
      </c>
      <c r="F289" s="93">
        <f t="shared" si="50"/>
        <v>6770.1745379876793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463.56</v>
      </c>
      <c r="E299" s="247">
        <v>463.56</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20" zoomScaleNormal="120"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1380806.59</v>
      </c>
      <c r="E114" s="81">
        <f t="shared" si="22"/>
        <v>1633403.55</v>
      </c>
      <c r="F114" s="63">
        <f t="shared" si="1"/>
        <v>118.29343528842804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1380806.59</v>
      </c>
      <c r="E115" s="81">
        <f t="shared" si="23"/>
        <v>1633403.55</v>
      </c>
      <c r="F115" s="63">
        <f t="shared" si="1"/>
        <v>118.29343528842804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1380806.59</v>
      </c>
      <c r="E117" s="249">
        <v>1633403.55</v>
      </c>
      <c r="F117" s="63">
        <f t="shared" si="1"/>
        <v>118.29343528842804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1380806.59</v>
      </c>
      <c r="E141" s="106">
        <f t="shared" si="28"/>
        <v>1633403.55</v>
      </c>
      <c r="F141" s="82">
        <f t="shared" si="1"/>
        <v>118.29343528842804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18767.169999999998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18767.169999999998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18767.169999999998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18767.169999999998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151234.65</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1669236.74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1639077.52</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1356205.45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237926.54</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2622.53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26819.35</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15503.65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30159.22</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1635378.4600000002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1606518.59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1342942.42</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217617.26</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2622.53</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26819.35</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16517.03</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28859.87</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185092.9299999997</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185092.93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185092.93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0</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13375</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3225</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Ćosić</cp:lastModifiedBy>
  <cp:lastPrinted>2023-12-21T13:12:35Z</cp:lastPrinted>
  <dcterms:created xsi:type="dcterms:W3CDTF">2022-04-01T05:14:30Z</dcterms:created>
  <dcterms:modified xsi:type="dcterms:W3CDTF">2024-01-31T09:05:28Z</dcterms:modified>
</cp:coreProperties>
</file>