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6BBB455F-4D1C-4515-BB76-7CCC07FBF47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F288" i="9"/>
  <c r="F287" i="9"/>
  <c r="F286" i="9"/>
  <c r="H285" i="9"/>
  <c r="G285" i="9"/>
  <c r="F285" i="9"/>
  <c r="E285" i="9"/>
  <c r="H284" i="9"/>
  <c r="G284" i="9"/>
  <c r="E284" i="9" s="1"/>
  <c r="F284" i="9"/>
  <c r="H283" i="9"/>
  <c r="G283" i="9"/>
  <c r="E283" i="9" s="1"/>
  <c r="F283" i="9"/>
  <c r="B283" i="9"/>
  <c r="F282" i="9"/>
  <c r="H281" i="9"/>
  <c r="E281" i="9" s="1"/>
  <c r="B281" i="9" s="1"/>
  <c r="G281" i="9"/>
  <c r="F281" i="9"/>
  <c r="H280" i="9"/>
  <c r="E280" i="9" s="1"/>
  <c r="B280" i="9" s="1"/>
  <c r="G280" i="9"/>
  <c r="F280" i="9"/>
  <c r="H279" i="9"/>
  <c r="G279" i="9"/>
  <c r="F279" i="9"/>
  <c r="F278" i="9"/>
  <c r="F277" i="9"/>
  <c r="F276" i="9"/>
  <c r="F275" i="9"/>
  <c r="L274" i="9"/>
  <c r="F274" i="9" s="1"/>
  <c r="H274" i="9"/>
  <c r="I273" i="9"/>
  <c r="H273" i="9"/>
  <c r="F273" i="9"/>
  <c r="E272" i="9"/>
  <c r="M271" i="9"/>
  <c r="L271" i="9"/>
  <c r="F271" i="9" s="1"/>
  <c r="B271" i="9" s="1"/>
  <c r="E271" i="9"/>
  <c r="M270" i="9"/>
  <c r="L270" i="9"/>
  <c r="E270" i="9"/>
  <c r="M269" i="9"/>
  <c r="F269" i="9" s="1"/>
  <c r="B269" i="9" s="1"/>
  <c r="L269" i="9"/>
  <c r="E269" i="9"/>
  <c r="M268" i="9"/>
  <c r="L268" i="9"/>
  <c r="F268" i="9"/>
  <c r="E268" i="9"/>
  <c r="B268" i="9" s="1"/>
  <c r="M267" i="9"/>
  <c r="L267" i="9"/>
  <c r="F267" i="9" s="1"/>
  <c r="B267" i="9" s="1"/>
  <c r="E267" i="9"/>
  <c r="M266" i="9"/>
  <c r="L266" i="9"/>
  <c r="E266" i="9"/>
  <c r="M265" i="9"/>
  <c r="F265" i="9" s="1"/>
  <c r="B265" i="9" s="1"/>
  <c r="L265" i="9"/>
  <c r="E265" i="9"/>
  <c r="M264" i="9"/>
  <c r="L264" i="9"/>
  <c r="F264" i="9"/>
  <c r="E264" i="9"/>
  <c r="B264" i="9" s="1"/>
  <c r="M263" i="9"/>
  <c r="L263" i="9"/>
  <c r="F263" i="9" s="1"/>
  <c r="B263" i="9" s="1"/>
  <c r="E263" i="9"/>
  <c r="M262" i="9"/>
  <c r="L262" i="9"/>
  <c r="E262" i="9"/>
  <c r="M261" i="9"/>
  <c r="F261" i="9" s="1"/>
  <c r="B261" i="9" s="1"/>
  <c r="L261" i="9"/>
  <c r="E261" i="9"/>
  <c r="M260" i="9"/>
  <c r="L260" i="9"/>
  <c r="F260" i="9"/>
  <c r="E260" i="9"/>
  <c r="B260" i="9" s="1"/>
  <c r="M259" i="9"/>
  <c r="L259" i="9"/>
  <c r="F259" i="9" s="1"/>
  <c r="B259" i="9" s="1"/>
  <c r="E259" i="9"/>
  <c r="M258" i="9"/>
  <c r="L258" i="9"/>
  <c r="E258" i="9"/>
  <c r="M257" i="9"/>
  <c r="F257" i="9" s="1"/>
  <c r="B257" i="9" s="1"/>
  <c r="L257" i="9"/>
  <c r="E257" i="9"/>
  <c r="M256" i="9"/>
  <c r="L256" i="9"/>
  <c r="F256" i="9"/>
  <c r="E256" i="9"/>
  <c r="B256" i="9" s="1"/>
  <c r="M255" i="9"/>
  <c r="L255" i="9"/>
  <c r="F255" i="9" s="1"/>
  <c r="B255" i="9" s="1"/>
  <c r="E255" i="9"/>
  <c r="M254" i="9"/>
  <c r="L254" i="9"/>
  <c r="E254" i="9"/>
  <c r="M253" i="9"/>
  <c r="F253" i="9" s="1"/>
  <c r="B253" i="9" s="1"/>
  <c r="L253" i="9"/>
  <c r="E253" i="9"/>
  <c r="M252" i="9"/>
  <c r="L252" i="9"/>
  <c r="F252" i="9"/>
  <c r="E252" i="9"/>
  <c r="B252" i="9" s="1"/>
  <c r="M251" i="9"/>
  <c r="L251" i="9"/>
  <c r="F251" i="9" s="1"/>
  <c r="B251" i="9" s="1"/>
  <c r="E251" i="9"/>
  <c r="M250" i="9"/>
  <c r="L250" i="9"/>
  <c r="E250" i="9"/>
  <c r="M249" i="9"/>
  <c r="F249" i="9" s="1"/>
  <c r="B249" i="9" s="1"/>
  <c r="L249" i="9"/>
  <c r="E249" i="9"/>
  <c r="M248" i="9"/>
  <c r="L248" i="9"/>
  <c r="F248" i="9"/>
  <c r="E248" i="9"/>
  <c r="B248" i="9" s="1"/>
  <c r="M247" i="9"/>
  <c r="L247" i="9"/>
  <c r="F247" i="9" s="1"/>
  <c r="B247" i="9" s="1"/>
  <c r="E247" i="9"/>
  <c r="M246" i="9"/>
  <c r="L246" i="9"/>
  <c r="E246" i="9"/>
  <c r="M245" i="9"/>
  <c r="F245" i="9" s="1"/>
  <c r="B245" i="9" s="1"/>
  <c r="L245" i="9"/>
  <c r="E245" i="9"/>
  <c r="M244" i="9"/>
  <c r="L244" i="9"/>
  <c r="F244" i="9"/>
  <c r="E244" i="9"/>
  <c r="B244" i="9" s="1"/>
  <c r="M243" i="9"/>
  <c r="L243" i="9"/>
  <c r="F243" i="9" s="1"/>
  <c r="B243" i="9" s="1"/>
  <c r="E243" i="9"/>
  <c r="M242" i="9"/>
  <c r="L242" i="9"/>
  <c r="E242" i="9"/>
  <c r="M241" i="9"/>
  <c r="F241" i="9" s="1"/>
  <c r="B241" i="9" s="1"/>
  <c r="L241" i="9"/>
  <c r="E241" i="9"/>
  <c r="M240" i="9"/>
  <c r="L240" i="9"/>
  <c r="F240" i="9"/>
  <c r="E240" i="9"/>
  <c r="B240" i="9" s="1"/>
  <c r="M239" i="9"/>
  <c r="L239" i="9"/>
  <c r="F239" i="9" s="1"/>
  <c r="B239" i="9" s="1"/>
  <c r="E239" i="9"/>
  <c r="M238" i="9"/>
  <c r="L238" i="9"/>
  <c r="F238" i="9" s="1"/>
  <c r="B238" i="9" s="1"/>
  <c r="E238" i="9"/>
  <c r="M237" i="9"/>
  <c r="F237" i="9" s="1"/>
  <c r="B237" i="9" s="1"/>
  <c r="L237" i="9"/>
  <c r="E237" i="9"/>
  <c r="M236" i="9"/>
  <c r="L236" i="9"/>
  <c r="F236" i="9"/>
  <c r="E236" i="9"/>
  <c r="B236" i="9" s="1"/>
  <c r="M235" i="9"/>
  <c r="L235" i="9"/>
  <c r="F235" i="9" s="1"/>
  <c r="B235" i="9" s="1"/>
  <c r="E235" i="9"/>
  <c r="M234" i="9"/>
  <c r="L234" i="9"/>
  <c r="F234" i="9" s="1"/>
  <c r="B234" i="9" s="1"/>
  <c r="E234" i="9"/>
  <c r="M233" i="9"/>
  <c r="F233" i="9" s="1"/>
  <c r="B233" i="9" s="1"/>
  <c r="L233" i="9"/>
  <c r="E233" i="9"/>
  <c r="M232" i="9"/>
  <c r="L232" i="9"/>
  <c r="F232" i="9"/>
  <c r="E232" i="9"/>
  <c r="B232" i="9" s="1"/>
  <c r="M231" i="9"/>
  <c r="L231" i="9"/>
  <c r="F231" i="9" s="1"/>
  <c r="B231" i="9" s="1"/>
  <c r="E231" i="9"/>
  <c r="M230" i="9"/>
  <c r="L230" i="9"/>
  <c r="F230" i="9" s="1"/>
  <c r="B230" i="9" s="1"/>
  <c r="E230" i="9"/>
  <c r="M229" i="9"/>
  <c r="F229" i="9" s="1"/>
  <c r="B229" i="9" s="1"/>
  <c r="L229" i="9"/>
  <c r="E229" i="9"/>
  <c r="M228" i="9"/>
  <c r="L228" i="9"/>
  <c r="F228" i="9"/>
  <c r="E228" i="9"/>
  <c r="B228" i="9" s="1"/>
  <c r="M227" i="9"/>
  <c r="L227" i="9"/>
  <c r="F227" i="9" s="1"/>
  <c r="B227" i="9" s="1"/>
  <c r="E227" i="9"/>
  <c r="M226" i="9"/>
  <c r="L226" i="9"/>
  <c r="F226" i="9" s="1"/>
  <c r="B226" i="9" s="1"/>
  <c r="E226" i="9"/>
  <c r="H225" i="9"/>
  <c r="E225" i="9" s="1"/>
  <c r="B225" i="9" s="1"/>
  <c r="G225" i="9"/>
  <c r="F225" i="9"/>
  <c r="M224" i="9"/>
  <c r="L224" i="9"/>
  <c r="F224" i="9" s="1"/>
  <c r="E224" i="9"/>
  <c r="M223" i="9"/>
  <c r="L223" i="9"/>
  <c r="F223" i="9"/>
  <c r="B223" i="9" s="1"/>
  <c r="E223" i="9"/>
  <c r="M222" i="9"/>
  <c r="L222" i="9"/>
  <c r="E222" i="9"/>
  <c r="M221" i="9"/>
  <c r="L221" i="9"/>
  <c r="E221" i="9"/>
  <c r="M220" i="9"/>
  <c r="L220" i="9"/>
  <c r="F220" i="9" s="1"/>
  <c r="E220" i="9"/>
  <c r="M219" i="9"/>
  <c r="L219" i="9"/>
  <c r="E219" i="9"/>
  <c r="M218" i="9"/>
  <c r="L218" i="9"/>
  <c r="E218" i="9"/>
  <c r="M217" i="9"/>
  <c r="L217" i="9"/>
  <c r="E217" i="9"/>
  <c r="M216" i="9"/>
  <c r="L216" i="9"/>
  <c r="E216" i="9"/>
  <c r="M215" i="9"/>
  <c r="L215" i="9"/>
  <c r="F215" i="9"/>
  <c r="E215" i="9"/>
  <c r="M214" i="9"/>
  <c r="L214" i="9"/>
  <c r="F214" i="9"/>
  <c r="B214" i="9" s="1"/>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F157" i="9"/>
  <c r="E157" i="9"/>
  <c r="B157" i="9" s="1"/>
  <c r="H156" i="9"/>
  <c r="G156" i="9"/>
  <c r="F156" i="9"/>
  <c r="E156" i="9"/>
  <c r="B156" i="9" s="1"/>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F142" i="9"/>
  <c r="H141" i="9"/>
  <c r="E141" i="9" s="1"/>
  <c r="B141" i="9" s="1"/>
  <c r="G141" i="9"/>
  <c r="F141" i="9"/>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H107" i="9"/>
  <c r="G107" i="9"/>
  <c r="E107" i="9" s="1"/>
  <c r="B107" i="9" s="1"/>
  <c r="F107" i="9"/>
  <c r="H106" i="9"/>
  <c r="G106" i="9"/>
  <c r="F106" i="9"/>
  <c r="H105" i="9"/>
  <c r="E105" i="9" s="1"/>
  <c r="B105" i="9" s="1"/>
  <c r="G105" i="9"/>
  <c r="F105" i="9"/>
  <c r="H104" i="9"/>
  <c r="G104" i="9"/>
  <c r="F104" i="9"/>
  <c r="E104" i="9"/>
  <c r="B104" i="9" s="1"/>
  <c r="H103" i="9"/>
  <c r="G103" i="9"/>
  <c r="E103" i="9" s="1"/>
  <c r="B103" i="9" s="1"/>
  <c r="F103" i="9"/>
  <c r="H102" i="9"/>
  <c r="G102" i="9"/>
  <c r="F102" i="9"/>
  <c r="H101" i="9"/>
  <c r="E101" i="9" s="1"/>
  <c r="B101" i="9" s="1"/>
  <c r="G101" i="9"/>
  <c r="F101" i="9"/>
  <c r="H100" i="9"/>
  <c r="G100" i="9"/>
  <c r="F100" i="9"/>
  <c r="E100" i="9"/>
  <c r="B100" i="9" s="1"/>
  <c r="H99" i="9"/>
  <c r="G99" i="9"/>
  <c r="E99" i="9" s="1"/>
  <c r="B99" i="9" s="1"/>
  <c r="F99" i="9"/>
  <c r="H98" i="9"/>
  <c r="G98" i="9"/>
  <c r="F98" i="9"/>
  <c r="H97" i="9"/>
  <c r="E97" i="9" s="1"/>
  <c r="B97" i="9" s="1"/>
  <c r="G97" i="9"/>
  <c r="F97" i="9"/>
  <c r="H96" i="9"/>
  <c r="G96" i="9"/>
  <c r="F96" i="9"/>
  <c r="E96" i="9"/>
  <c r="B96" i="9" s="1"/>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E82" i="9" s="1"/>
  <c r="B82" i="9" s="1"/>
  <c r="G82" i="9"/>
  <c r="F82" i="9"/>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E56" i="9" s="1"/>
  <c r="B56" i="9" s="1"/>
  <c r="F56" i="9"/>
  <c r="H55" i="9"/>
  <c r="G55" i="9"/>
  <c r="F55" i="9"/>
  <c r="E55" i="9"/>
  <c r="B55" i="9" s="1"/>
  <c r="H54" i="9"/>
  <c r="G54" i="9"/>
  <c r="F54" i="9"/>
  <c r="E54" i="9"/>
  <c r="B54" i="9" s="1"/>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E48" i="9" s="1"/>
  <c r="B48" i="9" s="1"/>
  <c r="F48" i="9"/>
  <c r="H47" i="9"/>
  <c r="G47" i="9"/>
  <c r="F47" i="9"/>
  <c r="E47" i="9"/>
  <c r="B47" i="9" s="1"/>
  <c r="H46" i="9"/>
  <c r="G46" i="9"/>
  <c r="F46" i="9"/>
  <c r="E46" i="9"/>
  <c r="B46" i="9" s="1"/>
  <c r="H45" i="9"/>
  <c r="G45" i="9"/>
  <c r="E45" i="9" s="1"/>
  <c r="B45" i="9" s="1"/>
  <c r="F45" i="9"/>
  <c r="H44" i="9"/>
  <c r="G44" i="9"/>
  <c r="F44" i="9"/>
  <c r="H43" i="9"/>
  <c r="G43" i="9"/>
  <c r="E43" i="9" s="1"/>
  <c r="B43" i="9" s="1"/>
  <c r="F43" i="9"/>
  <c r="H42" i="9"/>
  <c r="G42" i="9"/>
  <c r="F42" i="9"/>
  <c r="H41" i="9"/>
  <c r="G41" i="9"/>
  <c r="E41" i="9" s="1"/>
  <c r="B41" i="9" s="1"/>
  <c r="F41" i="9"/>
  <c r="H40" i="9"/>
  <c r="G40" i="9"/>
  <c r="F40" i="9"/>
  <c r="H39" i="9"/>
  <c r="G39" i="9"/>
  <c r="F39" i="9"/>
  <c r="H38" i="9"/>
  <c r="G38" i="9"/>
  <c r="F38" i="9"/>
  <c r="E38" i="9"/>
  <c r="B38" i="9" s="1"/>
  <c r="H37" i="9"/>
  <c r="G37" i="9"/>
  <c r="F37" i="9"/>
  <c r="H36" i="9"/>
  <c r="G36" i="9"/>
  <c r="E36" i="9" s="1"/>
  <c r="B36" i="9" s="1"/>
  <c r="F36" i="9"/>
  <c r="H35" i="9"/>
  <c r="G35" i="9"/>
  <c r="F35" i="9"/>
  <c r="E35" i="9"/>
  <c r="B35" i="9" s="1"/>
  <c r="H34" i="9"/>
  <c r="G34" i="9"/>
  <c r="F34" i="9"/>
  <c r="E34" i="9"/>
  <c r="B34" i="9" s="1"/>
  <c r="H33" i="9"/>
  <c r="G33" i="9"/>
  <c r="E33" i="9" s="1"/>
  <c r="B33" i="9" s="1"/>
  <c r="F33" i="9"/>
  <c r="H32" i="9"/>
  <c r="G32" i="9"/>
  <c r="E32" i="9" s="1"/>
  <c r="B32" i="9" s="1"/>
  <c r="F32" i="9"/>
  <c r="H31" i="9"/>
  <c r="G31" i="9"/>
  <c r="F31" i="9"/>
  <c r="E31" i="9"/>
  <c r="B31" i="9" s="1"/>
  <c r="H30" i="9"/>
  <c r="G30" i="9"/>
  <c r="F30" i="9"/>
  <c r="H29" i="9"/>
  <c r="G29" i="9"/>
  <c r="F29" i="9"/>
  <c r="H28" i="9"/>
  <c r="G28" i="9"/>
  <c r="E28" i="9" s="1"/>
  <c r="B28" i="9" s="1"/>
  <c r="F28" i="9"/>
  <c r="H27" i="9"/>
  <c r="G27" i="9"/>
  <c r="F27" i="9"/>
  <c r="E27" i="9"/>
  <c r="B27" i="9" s="1"/>
  <c r="H26" i="9"/>
  <c r="G26" i="9"/>
  <c r="F26" i="9"/>
  <c r="E26" i="9"/>
  <c r="B26" i="9" s="1"/>
  <c r="H25" i="9"/>
  <c r="G25" i="9"/>
  <c r="E25" i="9" s="1"/>
  <c r="B25" i="9" s="1"/>
  <c r="F25" i="9"/>
  <c r="H24" i="9"/>
  <c r="G24" i="9"/>
  <c r="E24" i="9" s="1"/>
  <c r="B24" i="9" s="1"/>
  <c r="F24" i="9"/>
  <c r="H23" i="9"/>
  <c r="G23" i="9"/>
  <c r="F23" i="9"/>
  <c r="E23" i="9"/>
  <c r="B23" i="9" s="1"/>
  <c r="H22" i="9"/>
  <c r="G22" i="9"/>
  <c r="E22" i="9" s="1"/>
  <c r="B22" i="9" s="1"/>
  <c r="F22" i="9"/>
  <c r="H21" i="9"/>
  <c r="G21" i="9"/>
  <c r="F21" i="9"/>
  <c r="F20" i="9"/>
  <c r="F4" i="9"/>
  <c r="O3" i="9"/>
  <c r="G274" i="9" s="1"/>
  <c r="E274" i="9" s="1"/>
  <c r="I3" i="9"/>
  <c r="H3" i="9"/>
  <c r="G3" i="9"/>
  <c r="D101" i="8"/>
  <c r="I36" i="3" s="1"/>
  <c r="D95" i="8"/>
  <c r="D90" i="8"/>
  <c r="D85" i="8"/>
  <c r="D80" i="8"/>
  <c r="D75" i="8"/>
  <c r="D70" i="8"/>
  <c r="D65" i="8"/>
  <c r="D60" i="8"/>
  <c r="D55" i="8"/>
  <c r="D49" i="8" s="1"/>
  <c r="D43" i="8" s="1"/>
  <c r="D50" i="8"/>
  <c r="D44" i="8"/>
  <c r="D36" i="8"/>
  <c r="D26" i="8"/>
  <c r="D24" i="8" s="1"/>
  <c r="C1499" i="1" s="1"/>
  <c r="H1499" i="1" s="1"/>
  <c r="D18" i="8"/>
  <c r="D8" i="8"/>
  <c r="D6" i="8" s="1"/>
  <c r="C1481" i="1" s="1"/>
  <c r="E44" i="7"/>
  <c r="D44" i="7"/>
  <c r="E39" i="7"/>
  <c r="D39" i="7"/>
  <c r="D38" i="7" s="1"/>
  <c r="E38" i="7"/>
  <c r="E30" i="7"/>
  <c r="D30" i="7"/>
  <c r="E23" i="7"/>
  <c r="E22" i="7" s="1"/>
  <c r="D23" i="7"/>
  <c r="D22" i="7"/>
  <c r="E14" i="7"/>
  <c r="D14" i="7"/>
  <c r="E7" i="7"/>
  <c r="D7" i="7"/>
  <c r="D6" i="7" s="1"/>
  <c r="D5" i="7" s="1"/>
  <c r="G297" i="9" s="1"/>
  <c r="E297" i="9" s="1"/>
  <c r="E6" i="7"/>
  <c r="E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D114" i="6" s="1"/>
  <c r="E114" i="6"/>
  <c r="I27"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E239" i="5"/>
  <c r="E238" i="5" s="1"/>
  <c r="D239" i="5"/>
  <c r="D238" i="5"/>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E190" i="5"/>
  <c r="H291" i="9" s="1"/>
  <c r="D190" i="5"/>
  <c r="F189" i="5"/>
  <c r="F188" i="5"/>
  <c r="F187" i="5"/>
  <c r="F186" i="5"/>
  <c r="F185" i="5"/>
  <c r="F184" i="5"/>
  <c r="F183" i="5"/>
  <c r="F182" i="5"/>
  <c r="F181" i="5"/>
  <c r="E180" i="5"/>
  <c r="D180" i="5"/>
  <c r="F179" i="5"/>
  <c r="F178" i="5"/>
  <c r="E177" i="5"/>
  <c r="H289"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D1124" i="1" s="1"/>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D87" i="5"/>
  <c r="F87" i="5" s="1"/>
  <c r="F86" i="5"/>
  <c r="F85" i="5"/>
  <c r="F84" i="5"/>
  <c r="F83" i="5"/>
  <c r="F82" i="5"/>
  <c r="F81" i="5"/>
  <c r="F80" i="5"/>
  <c r="F79" i="5"/>
  <c r="E79" i="5"/>
  <c r="D79" i="5"/>
  <c r="E78" i="5"/>
  <c r="D78" i="5"/>
  <c r="F77" i="5"/>
  <c r="F76" i="5"/>
  <c r="F75" i="5"/>
  <c r="F74" i="5"/>
  <c r="F73" i="5"/>
  <c r="F72" i="5"/>
  <c r="F71" i="5"/>
  <c r="E70" i="5"/>
  <c r="D70" i="5"/>
  <c r="D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C991" i="1"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E593" i="4"/>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E529" i="4"/>
  <c r="F527" i="4"/>
  <c r="F526" i="4"/>
  <c r="F525" i="4"/>
  <c r="E525" i="4"/>
  <c r="D525" i="4"/>
  <c r="F524" i="4"/>
  <c r="F523" i="4"/>
  <c r="F522" i="4"/>
  <c r="E522" i="4"/>
  <c r="D522" i="4"/>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5" i="4" s="1"/>
  <c r="F483" i="4"/>
  <c r="F482" i="4"/>
  <c r="E481" i="4"/>
  <c r="D481" i="4"/>
  <c r="F481" i="4" s="1"/>
  <c r="F480" i="4"/>
  <c r="F479" i="4"/>
  <c r="E478" i="4"/>
  <c r="E472" i="4" s="1"/>
  <c r="D478" i="4"/>
  <c r="F478" i="4" s="1"/>
  <c r="F477" i="4"/>
  <c r="F476" i="4"/>
  <c r="F475" i="4"/>
  <c r="F474" i="4"/>
  <c r="E473" i="4"/>
  <c r="D473" i="4"/>
  <c r="F473" i="4" s="1"/>
  <c r="F471" i="4"/>
  <c r="F470" i="4"/>
  <c r="E469" i="4"/>
  <c r="D469" i="4"/>
  <c r="F469" i="4" s="1"/>
  <c r="F468" i="4"/>
  <c r="F467" i="4"/>
  <c r="E466" i="4"/>
  <c r="D466" i="4"/>
  <c r="D459" i="4" s="1"/>
  <c r="F459" i="4" s="1"/>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E420" i="4" s="1"/>
  <c r="D422" i="4"/>
  <c r="F422" i="4" s="1"/>
  <c r="D421" i="4"/>
  <c r="F421" i="4" s="1"/>
  <c r="E418" i="4"/>
  <c r="D418" i="4"/>
  <c r="F418" i="4" s="1"/>
  <c r="E417" i="4"/>
  <c r="D417" i="4"/>
  <c r="D644" i="4" s="1"/>
  <c r="E416" i="4"/>
  <c r="E643" i="4" s="1"/>
  <c r="D416" i="4"/>
  <c r="D643" i="4" s="1"/>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E363" i="4" s="1"/>
  <c r="D369" i="4"/>
  <c r="F369" i="4" s="1"/>
  <c r="F368" i="4"/>
  <c r="F367" i="4"/>
  <c r="F366" i="4"/>
  <c r="F365" i="4"/>
  <c r="E364" i="4"/>
  <c r="D364" i="4"/>
  <c r="F364" i="4" s="1"/>
  <c r="F362" i="4"/>
  <c r="F361" i="4"/>
  <c r="F360" i="4"/>
  <c r="F359" i="4"/>
  <c r="F358" i="4"/>
  <c r="F357" i="4"/>
  <c r="E356" i="4"/>
  <c r="D356" i="4"/>
  <c r="F356" i="4" s="1"/>
  <c r="F355" i="4"/>
  <c r="F354" i="4"/>
  <c r="F353" i="4"/>
  <c r="F352" i="4"/>
  <c r="E352" i="4"/>
  <c r="D352" i="4"/>
  <c r="E351" i="4"/>
  <c r="D351" i="4"/>
  <c r="F351" i="4" s="1"/>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F300" i="4"/>
  <c r="E300" i="4"/>
  <c r="E299" i="4" s="1"/>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D263" i="4" s="1"/>
  <c r="F263" i="4" s="1"/>
  <c r="F267" i="4"/>
  <c r="F266" i="4"/>
  <c r="F265" i="4"/>
  <c r="F264" i="4"/>
  <c r="E264" i="4"/>
  <c r="D264" i="4"/>
  <c r="E263" i="4"/>
  <c r="F262" i="4"/>
  <c r="F261" i="4"/>
  <c r="F260" i="4"/>
  <c r="E259" i="4"/>
  <c r="D259" i="4"/>
  <c r="F258" i="4"/>
  <c r="F257" i="4"/>
  <c r="F256" i="4"/>
  <c r="F255" i="4"/>
  <c r="F254" i="4"/>
  <c r="E253" i="4"/>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5" i="4" s="1"/>
  <c r="F223" i="4"/>
  <c r="F222" i="4"/>
  <c r="F221" i="4"/>
  <c r="F220" i="4"/>
  <c r="F219" i="4"/>
  <c r="E219" i="4"/>
  <c r="D219" i="4"/>
  <c r="F218" i="4"/>
  <c r="F217" i="4"/>
  <c r="F216" i="4"/>
  <c r="E216" i="4"/>
  <c r="D216" i="4"/>
  <c r="F215" i="4"/>
  <c r="E215" i="4"/>
  <c r="D215" i="4"/>
  <c r="F214" i="4"/>
  <c r="F213" i="4"/>
  <c r="F212" i="4"/>
  <c r="F211" i="4"/>
  <c r="E210" i="4"/>
  <c r="E196" i="4" s="1"/>
  <c r="D192" i="1" s="1"/>
  <c r="G192" i="1" s="1"/>
  <c r="D210" i="4"/>
  <c r="F210" i="4" s="1"/>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4" i="4" s="1"/>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D139" i="4"/>
  <c r="F139" i="4" s="1"/>
  <c r="F138" i="4"/>
  <c r="F137" i="4"/>
  <c r="F136" i="4"/>
  <c r="F135" i="4"/>
  <c r="E134" i="4"/>
  <c r="E133" i="4" s="1"/>
  <c r="D129" i="1" s="1"/>
  <c r="D134" i="4"/>
  <c r="D133" i="4" s="1"/>
  <c r="F132" i="4"/>
  <c r="F131" i="4"/>
  <c r="F130" i="4"/>
  <c r="F129" i="4"/>
  <c r="E128" i="4"/>
  <c r="D128" i="4"/>
  <c r="F128" i="4" s="1"/>
  <c r="F127" i="4"/>
  <c r="F126" i="4"/>
  <c r="E125" i="4"/>
  <c r="D125" i="4"/>
  <c r="E124" i="4"/>
  <c r="F123" i="4"/>
  <c r="F122" i="4"/>
  <c r="F121" i="4"/>
  <c r="F120" i="4"/>
  <c r="E120" i="4"/>
  <c r="D120" i="4"/>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E50" i="4" s="1"/>
  <c r="D46" i="1" s="1"/>
  <c r="D51" i="4"/>
  <c r="F51" i="4" s="1"/>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F7" i="4" s="1"/>
  <c r="G36" i="3"/>
  <c r="B36" i="3"/>
  <c r="I35" i="3"/>
  <c r="G35" i="3"/>
  <c r="B35" i="3"/>
  <c r="G34" i="3"/>
  <c r="B34" i="3"/>
  <c r="I33" i="3"/>
  <c r="G33" i="3"/>
  <c r="B33" i="3"/>
  <c r="I32" i="3"/>
  <c r="H32" i="3"/>
  <c r="G32" i="3"/>
  <c r="B32" i="3"/>
  <c r="I31" i="3"/>
  <c r="H31" i="3"/>
  <c r="G31" i="3"/>
  <c r="B31" i="3"/>
  <c r="I30" i="3"/>
  <c r="H30" i="3"/>
  <c r="G30" i="3"/>
  <c r="B30" i="3"/>
  <c r="I29" i="3"/>
  <c r="H29" i="3"/>
  <c r="G29" i="3"/>
  <c r="B29" i="3"/>
  <c r="G28" i="3"/>
  <c r="B28"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H1577" i="1"/>
  <c r="G1577" i="1"/>
  <c r="C1577" i="1"/>
  <c r="G1575" i="1"/>
  <c r="C1575" i="1"/>
  <c r="H1575" i="1" s="1"/>
  <c r="C1574" i="1"/>
  <c r="H1573" i="1"/>
  <c r="G1573" i="1"/>
  <c r="C1573" i="1"/>
  <c r="H1572" i="1"/>
  <c r="G1572" i="1"/>
  <c r="C1572" i="1"/>
  <c r="G1571" i="1"/>
  <c r="C1571" i="1"/>
  <c r="H1571" i="1" s="1"/>
  <c r="C1570" i="1"/>
  <c r="H1569" i="1"/>
  <c r="G1569" i="1"/>
  <c r="C1569" i="1"/>
  <c r="H1568" i="1"/>
  <c r="G1568" i="1"/>
  <c r="C1568" i="1"/>
  <c r="G1567" i="1"/>
  <c r="C1567" i="1"/>
  <c r="H1567" i="1" s="1"/>
  <c r="C1566" i="1"/>
  <c r="H1565" i="1"/>
  <c r="G1565" i="1"/>
  <c r="C1565" i="1"/>
  <c r="H1564" i="1"/>
  <c r="G1564" i="1"/>
  <c r="C1564" i="1"/>
  <c r="G1563" i="1"/>
  <c r="C1563" i="1"/>
  <c r="H1563" i="1" s="1"/>
  <c r="C1562" i="1"/>
  <c r="H1561" i="1"/>
  <c r="G1561" i="1"/>
  <c r="C1561" i="1"/>
  <c r="H1560" i="1"/>
  <c r="G1560" i="1"/>
  <c r="C1560" i="1"/>
  <c r="G1559" i="1"/>
  <c r="C1559" i="1"/>
  <c r="H1559" i="1" s="1"/>
  <c r="C1558" i="1"/>
  <c r="H1557" i="1"/>
  <c r="G1557" i="1"/>
  <c r="C1557" i="1"/>
  <c r="H1556" i="1"/>
  <c r="G1556" i="1"/>
  <c r="C1556" i="1"/>
  <c r="G1555" i="1"/>
  <c r="C1555" i="1"/>
  <c r="H1555" i="1" s="1"/>
  <c r="C1554" i="1"/>
  <c r="H1553" i="1"/>
  <c r="G1553" i="1"/>
  <c r="C1553" i="1"/>
  <c r="H1552" i="1"/>
  <c r="G1552" i="1"/>
  <c r="C1552" i="1"/>
  <c r="G1551" i="1"/>
  <c r="C1551" i="1"/>
  <c r="H1551" i="1" s="1"/>
  <c r="C1550" i="1"/>
  <c r="H1549" i="1"/>
  <c r="G1549" i="1"/>
  <c r="C1549" i="1"/>
  <c r="H1548" i="1"/>
  <c r="G1548" i="1"/>
  <c r="C1548" i="1"/>
  <c r="G1547" i="1"/>
  <c r="C1547" i="1"/>
  <c r="H1547" i="1" s="1"/>
  <c r="C1546" i="1"/>
  <c r="H1545" i="1"/>
  <c r="G1545" i="1"/>
  <c r="C1545" i="1"/>
  <c r="H1544" i="1"/>
  <c r="G1544" i="1"/>
  <c r="C1544" i="1"/>
  <c r="G1543" i="1"/>
  <c r="C1543" i="1"/>
  <c r="H1543" i="1" s="1"/>
  <c r="C1542" i="1"/>
  <c r="H1541" i="1"/>
  <c r="G1541" i="1"/>
  <c r="C1541" i="1"/>
  <c r="H1540" i="1"/>
  <c r="G1540" i="1"/>
  <c r="C1540" i="1"/>
  <c r="G1539" i="1"/>
  <c r="C1539" i="1"/>
  <c r="H1539" i="1" s="1"/>
  <c r="C1538" i="1"/>
  <c r="H1537" i="1"/>
  <c r="G1537" i="1"/>
  <c r="C1537" i="1"/>
  <c r="H1536" i="1"/>
  <c r="G1536" i="1"/>
  <c r="C1536" i="1"/>
  <c r="G1535" i="1"/>
  <c r="C1535" i="1"/>
  <c r="H1535" i="1" s="1"/>
  <c r="C1534" i="1"/>
  <c r="H1533" i="1"/>
  <c r="G1533" i="1"/>
  <c r="C1533" i="1"/>
  <c r="H1532" i="1"/>
  <c r="G1532" i="1"/>
  <c r="C1532" i="1"/>
  <c r="G1531" i="1"/>
  <c r="C1531" i="1"/>
  <c r="H1531" i="1" s="1"/>
  <c r="C1530" i="1"/>
  <c r="H1529" i="1"/>
  <c r="G1529" i="1"/>
  <c r="C1529" i="1"/>
  <c r="H1528" i="1"/>
  <c r="G1528" i="1"/>
  <c r="C1528" i="1"/>
  <c r="G1527" i="1"/>
  <c r="C1527" i="1"/>
  <c r="H1527" i="1" s="1"/>
  <c r="C1526" i="1"/>
  <c r="H1525" i="1"/>
  <c r="G1525" i="1"/>
  <c r="C1525" i="1"/>
  <c r="H1524" i="1"/>
  <c r="G1524" i="1"/>
  <c r="C1524" i="1"/>
  <c r="G1523" i="1"/>
  <c r="C1523" i="1"/>
  <c r="H1523" i="1" s="1"/>
  <c r="C1522" i="1"/>
  <c r="H1521" i="1"/>
  <c r="G1521" i="1"/>
  <c r="C1521" i="1"/>
  <c r="H1520" i="1"/>
  <c r="G1520" i="1"/>
  <c r="C1520" i="1"/>
  <c r="G1519" i="1"/>
  <c r="C1519" i="1"/>
  <c r="H1519" i="1" s="1"/>
  <c r="C1518" i="1"/>
  <c r="H1516" i="1"/>
  <c r="G1516" i="1"/>
  <c r="C1516" i="1"/>
  <c r="G1515" i="1"/>
  <c r="C1515" i="1"/>
  <c r="H1515" i="1" s="1"/>
  <c r="C1514" i="1"/>
  <c r="H1513" i="1"/>
  <c r="G1513" i="1"/>
  <c r="C1513" i="1"/>
  <c r="H1512" i="1"/>
  <c r="G1512" i="1"/>
  <c r="C1512" i="1"/>
  <c r="G1511" i="1"/>
  <c r="C1511" i="1"/>
  <c r="H1511" i="1" s="1"/>
  <c r="C1510" i="1"/>
  <c r="H1509" i="1"/>
  <c r="G1509" i="1"/>
  <c r="C1509" i="1"/>
  <c r="G1508" i="1"/>
  <c r="C1508" i="1"/>
  <c r="H1508" i="1" s="1"/>
  <c r="G1507" i="1"/>
  <c r="C1507" i="1"/>
  <c r="H1507" i="1" s="1"/>
  <c r="C1506" i="1"/>
  <c r="H1505" i="1"/>
  <c r="G1505" i="1"/>
  <c r="C1505" i="1"/>
  <c r="C1504" i="1"/>
  <c r="H1504" i="1" s="1"/>
  <c r="G1503" i="1"/>
  <c r="C1503" i="1"/>
  <c r="H1503" i="1" s="1"/>
  <c r="C1502" i="1"/>
  <c r="C1501" i="1"/>
  <c r="H1501" i="1" s="1"/>
  <c r="H1500" i="1"/>
  <c r="G1500" i="1"/>
  <c r="C1500" i="1"/>
  <c r="C1498" i="1"/>
  <c r="H1497" i="1"/>
  <c r="G1497" i="1"/>
  <c r="C1497" i="1"/>
  <c r="H1496" i="1"/>
  <c r="G1496" i="1"/>
  <c r="C1496" i="1"/>
  <c r="G1495" i="1"/>
  <c r="C1495" i="1"/>
  <c r="H1495" i="1" s="1"/>
  <c r="C1494" i="1"/>
  <c r="H1493" i="1"/>
  <c r="G1493" i="1"/>
  <c r="C1493" i="1"/>
  <c r="C1492" i="1"/>
  <c r="H1492" i="1" s="1"/>
  <c r="G1491" i="1"/>
  <c r="C1491" i="1"/>
  <c r="H1491" i="1" s="1"/>
  <c r="C1490" i="1"/>
  <c r="C1489" i="1"/>
  <c r="H1489" i="1" s="1"/>
  <c r="H1488" i="1"/>
  <c r="G1488" i="1"/>
  <c r="C1488" i="1"/>
  <c r="G1487" i="1"/>
  <c r="C1487" i="1"/>
  <c r="H1487" i="1" s="1"/>
  <c r="C1486" i="1"/>
  <c r="G1485" i="1"/>
  <c r="C1485" i="1"/>
  <c r="H1485" i="1" s="1"/>
  <c r="G1484" i="1"/>
  <c r="C1484" i="1"/>
  <c r="H1484" i="1" s="1"/>
  <c r="C1482" i="1"/>
  <c r="H1480" i="1"/>
  <c r="G1480" i="1"/>
  <c r="C1480" i="1"/>
  <c r="D1479" i="1"/>
  <c r="C1479" i="1"/>
  <c r="G1478" i="1"/>
  <c r="I1478" i="1" s="1"/>
  <c r="D1478" i="1"/>
  <c r="J1478" i="1" s="1"/>
  <c r="C1478" i="1"/>
  <c r="H1478" i="1" s="1"/>
  <c r="D1477" i="1"/>
  <c r="C1477" i="1"/>
  <c r="G1476" i="1"/>
  <c r="D1476" i="1"/>
  <c r="J1476" i="1" s="1"/>
  <c r="C1476" i="1"/>
  <c r="H1476" i="1" s="1"/>
  <c r="G1475" i="1"/>
  <c r="D1475" i="1"/>
  <c r="C1475" i="1"/>
  <c r="H1475" i="1" s="1"/>
  <c r="D1474" i="1"/>
  <c r="C1474" i="1"/>
  <c r="G1473" i="1"/>
  <c r="I1473" i="1" s="1"/>
  <c r="D1473" i="1"/>
  <c r="H1473" i="1" s="1"/>
  <c r="C1473" i="1"/>
  <c r="D1472" i="1"/>
  <c r="C1472" i="1"/>
  <c r="G1471" i="1"/>
  <c r="I1471" i="1" s="1"/>
  <c r="D1471" i="1"/>
  <c r="H1471" i="1" s="1"/>
  <c r="C1471" i="1"/>
  <c r="G1470" i="1"/>
  <c r="D1470" i="1"/>
  <c r="H1470" i="1" s="1"/>
  <c r="C1470" i="1"/>
  <c r="G1469" i="1"/>
  <c r="D1469" i="1"/>
  <c r="H1469" i="1" s="1"/>
  <c r="C1469" i="1"/>
  <c r="D1468" i="1"/>
  <c r="C1468" i="1"/>
  <c r="G1467" i="1"/>
  <c r="I1467" i="1" s="1"/>
  <c r="D1467" i="1"/>
  <c r="H1467" i="1" s="1"/>
  <c r="C1467" i="1"/>
  <c r="D1466" i="1"/>
  <c r="C1466" i="1"/>
  <c r="G1465" i="1"/>
  <c r="I1465" i="1" s="1"/>
  <c r="D1465" i="1"/>
  <c r="H1465" i="1" s="1"/>
  <c r="C1465" i="1"/>
  <c r="D1464" i="1"/>
  <c r="C1464" i="1"/>
  <c r="G1463" i="1"/>
  <c r="I1463" i="1" s="1"/>
  <c r="D1463" i="1"/>
  <c r="H1463" i="1" s="1"/>
  <c r="C1463" i="1"/>
  <c r="D1462" i="1"/>
  <c r="C1462" i="1"/>
  <c r="D1461" i="1"/>
  <c r="C1461" i="1"/>
  <c r="G1460" i="1"/>
  <c r="I1460" i="1" s="1"/>
  <c r="D1460" i="1"/>
  <c r="H1460" i="1" s="1"/>
  <c r="C1460" i="1"/>
  <c r="D1459" i="1"/>
  <c r="C1459" i="1"/>
  <c r="G1458" i="1"/>
  <c r="I1458" i="1" s="1"/>
  <c r="D1458" i="1"/>
  <c r="H1458" i="1" s="1"/>
  <c r="C1458" i="1"/>
  <c r="D1457" i="1"/>
  <c r="C1457" i="1"/>
  <c r="D1456" i="1"/>
  <c r="C1456" i="1"/>
  <c r="G1456" i="1" s="1"/>
  <c r="D1455" i="1"/>
  <c r="C1455" i="1"/>
  <c r="D1454" i="1"/>
  <c r="C1454" i="1"/>
  <c r="D1453" i="1"/>
  <c r="C1453" i="1"/>
  <c r="G1452" i="1"/>
  <c r="I1452" i="1" s="1"/>
  <c r="D1452" i="1"/>
  <c r="H1452" i="1" s="1"/>
  <c r="C1452" i="1"/>
  <c r="D1451" i="1"/>
  <c r="C1451" i="1"/>
  <c r="J1450" i="1"/>
  <c r="G1450" i="1"/>
  <c r="D1450" i="1"/>
  <c r="H1450" i="1" s="1"/>
  <c r="C1450" i="1"/>
  <c r="D1449" i="1"/>
  <c r="C1449" i="1"/>
  <c r="J1448" i="1"/>
  <c r="G1448" i="1"/>
  <c r="D1448" i="1"/>
  <c r="H1448" i="1" s="1"/>
  <c r="C1448" i="1"/>
  <c r="D1447" i="1"/>
  <c r="C1447" i="1"/>
  <c r="H1447" i="1" s="1"/>
  <c r="J1446" i="1"/>
  <c r="G1446" i="1"/>
  <c r="D1446" i="1"/>
  <c r="H1446" i="1" s="1"/>
  <c r="C1446" i="1"/>
  <c r="H1445" i="1"/>
  <c r="D1445" i="1"/>
  <c r="C1445" i="1"/>
  <c r="G1445" i="1" s="1"/>
  <c r="D1444" i="1"/>
  <c r="C1444" i="1"/>
  <c r="H1444" i="1" s="1"/>
  <c r="H1443" i="1"/>
  <c r="D1443" i="1"/>
  <c r="C1443" i="1"/>
  <c r="J1443" i="1" s="1"/>
  <c r="G1442" i="1"/>
  <c r="I1442" i="1" s="1"/>
  <c r="D1442" i="1"/>
  <c r="C1442" i="1"/>
  <c r="H1442" i="1" s="1"/>
  <c r="H1441" i="1"/>
  <c r="G1441" i="1"/>
  <c r="I1441" i="1" s="1"/>
  <c r="D1441" i="1"/>
  <c r="C1441" i="1"/>
  <c r="J1441" i="1" s="1"/>
  <c r="D1440" i="1"/>
  <c r="C1440" i="1"/>
  <c r="H1440" i="1" s="1"/>
  <c r="H1439" i="1"/>
  <c r="D1439" i="1"/>
  <c r="C1439" i="1"/>
  <c r="J1439" i="1" s="1"/>
  <c r="D1438" i="1"/>
  <c r="H1438" i="1" s="1"/>
  <c r="C1438" i="1"/>
  <c r="G1438" i="1" s="1"/>
  <c r="D1437" i="1"/>
  <c r="H1437" i="1" s="1"/>
  <c r="C1437" i="1"/>
  <c r="G1437" i="1" s="1"/>
  <c r="D1436" i="1"/>
  <c r="D1434" i="1"/>
  <c r="H1434" i="1" s="1"/>
  <c r="C1434" i="1"/>
  <c r="D1433" i="1"/>
  <c r="H1433" i="1" s="1"/>
  <c r="C1433" i="1"/>
  <c r="D1432" i="1"/>
  <c r="H1432" i="1" s="1"/>
  <c r="C1432" i="1"/>
  <c r="D1431" i="1"/>
  <c r="H1431" i="1" s="1"/>
  <c r="C1431" i="1"/>
  <c r="D1430" i="1"/>
  <c r="H1430" i="1" s="1"/>
  <c r="C1430" i="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D1422" i="1"/>
  <c r="H1422" i="1" s="1"/>
  <c r="C1422" i="1"/>
  <c r="H1421" i="1"/>
  <c r="D1421" i="1"/>
  <c r="C1421" i="1"/>
  <c r="G1421" i="1" s="1"/>
  <c r="D1420" i="1"/>
  <c r="H1420" i="1" s="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D1412" i="1"/>
  <c r="H1412" i="1" s="1"/>
  <c r="C1412" i="1"/>
  <c r="D1411" i="1"/>
  <c r="C1411" i="1"/>
  <c r="G1411" i="1" s="1"/>
  <c r="D1410" i="1"/>
  <c r="H1410" i="1" s="1"/>
  <c r="C1410" i="1"/>
  <c r="D1409" i="1"/>
  <c r="D1408" i="1"/>
  <c r="C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G1401" i="1" s="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G1392" i="1" s="1"/>
  <c r="C1392" i="1"/>
  <c r="H1391" i="1"/>
  <c r="D1391" i="1"/>
  <c r="G1391" i="1" s="1"/>
  <c r="C1391" i="1"/>
  <c r="D1390" i="1"/>
  <c r="G1390" i="1" s="1"/>
  <c r="C1390" i="1"/>
  <c r="H1389" i="1"/>
  <c r="D1389" i="1"/>
  <c r="G1389" i="1" s="1"/>
  <c r="C1389" i="1"/>
  <c r="D1388" i="1"/>
  <c r="G1388" i="1" s="1"/>
  <c r="C1388" i="1"/>
  <c r="H1387" i="1"/>
  <c r="D1387" i="1"/>
  <c r="G1387" i="1" s="1"/>
  <c r="C1387" i="1"/>
  <c r="D1386" i="1"/>
  <c r="G1386" i="1" s="1"/>
  <c r="C1386" i="1"/>
  <c r="H1385" i="1"/>
  <c r="D1385" i="1"/>
  <c r="G1385" i="1" s="1"/>
  <c r="C1385" i="1"/>
  <c r="D1384" i="1"/>
  <c r="G1384" i="1" s="1"/>
  <c r="C1384" i="1"/>
  <c r="H1383" i="1"/>
  <c r="D1383" i="1"/>
  <c r="G1383" i="1" s="1"/>
  <c r="C1383" i="1"/>
  <c r="D1382" i="1"/>
  <c r="G1382" i="1" s="1"/>
  <c r="C1382" i="1"/>
  <c r="H1381" i="1"/>
  <c r="D1381" i="1"/>
  <c r="G1381" i="1" s="1"/>
  <c r="C1381" i="1"/>
  <c r="D1380" i="1"/>
  <c r="G1380" i="1" s="1"/>
  <c r="C1380" i="1"/>
  <c r="H1379" i="1"/>
  <c r="D1379" i="1"/>
  <c r="G1379" i="1" s="1"/>
  <c r="C1379" i="1"/>
  <c r="D1378" i="1"/>
  <c r="G1378" i="1" s="1"/>
  <c r="C1378" i="1"/>
  <c r="H1377" i="1"/>
  <c r="D1377" i="1"/>
  <c r="G1377" i="1" s="1"/>
  <c r="C1377" i="1"/>
  <c r="D1376" i="1"/>
  <c r="G1376" i="1" s="1"/>
  <c r="C1376" i="1"/>
  <c r="D1375" i="1"/>
  <c r="H1375" i="1" s="1"/>
  <c r="C1375" i="1"/>
  <c r="D1374" i="1"/>
  <c r="H1374" i="1" s="1"/>
  <c r="C1374" i="1"/>
  <c r="D1373" i="1"/>
  <c r="H1373" i="1" s="1"/>
  <c r="C1373" i="1"/>
  <c r="D1372" i="1"/>
  <c r="H1372" i="1" s="1"/>
  <c r="C1372" i="1"/>
  <c r="D1371" i="1"/>
  <c r="H1371" i="1" s="1"/>
  <c r="C1371" i="1"/>
  <c r="D1370" i="1"/>
  <c r="H1370" i="1" s="1"/>
  <c r="C1370" i="1"/>
  <c r="D1369" i="1"/>
  <c r="H1369" i="1" s="1"/>
  <c r="C1369" i="1"/>
  <c r="G1369" i="1" s="1"/>
  <c r="D1368" i="1"/>
  <c r="H1368" i="1" s="1"/>
  <c r="C1368" i="1"/>
  <c r="D1367" i="1"/>
  <c r="H1367" i="1" s="1"/>
  <c r="C1367" i="1"/>
  <c r="G1367" i="1" s="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D1328" i="1"/>
  <c r="H1328" i="1" s="1"/>
  <c r="C1328" i="1"/>
  <c r="D1327" i="1"/>
  <c r="H1327" i="1" s="1"/>
  <c r="C1327" i="1"/>
  <c r="D1326" i="1"/>
  <c r="H1326" i="1" s="1"/>
  <c r="C1326" i="1"/>
  <c r="D1325" i="1"/>
  <c r="H1325" i="1" s="1"/>
  <c r="C1325" i="1"/>
  <c r="D1324" i="1"/>
  <c r="H1324" i="1" s="1"/>
  <c r="C1324" i="1"/>
  <c r="D1323" i="1"/>
  <c r="H1323" i="1" s="1"/>
  <c r="C1323" i="1"/>
  <c r="D1322" i="1"/>
  <c r="H1322" i="1" s="1"/>
  <c r="C1322" i="1"/>
  <c r="D1321" i="1"/>
  <c r="H1321" i="1" s="1"/>
  <c r="C1321" i="1"/>
  <c r="D1320" i="1"/>
  <c r="H1320" i="1" s="1"/>
  <c r="C1320" i="1"/>
  <c r="D1319" i="1"/>
  <c r="H1319" i="1" s="1"/>
  <c r="C1319" i="1"/>
  <c r="D1318" i="1"/>
  <c r="H1318" i="1" s="1"/>
  <c r="C1318" i="1"/>
  <c r="D1317" i="1"/>
  <c r="H1317" i="1" s="1"/>
  <c r="C1317" i="1"/>
  <c r="D1316" i="1"/>
  <c r="H1316" i="1" s="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D1265" i="1"/>
  <c r="G1265" i="1" s="1"/>
  <c r="C1265" i="1"/>
  <c r="H1264" i="1"/>
  <c r="G1264" i="1"/>
  <c r="D1264" i="1"/>
  <c r="C1264" i="1"/>
  <c r="H1263" i="1"/>
  <c r="D1263" i="1"/>
  <c r="G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H1244" i="1" s="1"/>
  <c r="C1244" i="1"/>
  <c r="G1243" i="1"/>
  <c r="D1243" i="1"/>
  <c r="C1243" i="1"/>
  <c r="H1243" i="1" s="1"/>
  <c r="H1242" i="1"/>
  <c r="G1242" i="1"/>
  <c r="D1242" i="1"/>
  <c r="C1242" i="1"/>
  <c r="H1241" i="1"/>
  <c r="G1241" i="1"/>
  <c r="D1241" i="1"/>
  <c r="C1241" i="1"/>
  <c r="H1240" i="1"/>
  <c r="D1240" i="1"/>
  <c r="C1240" i="1"/>
  <c r="H1239" i="1"/>
  <c r="G1239" i="1"/>
  <c r="D1239" i="1"/>
  <c r="C1239" i="1"/>
  <c r="H1238" i="1"/>
  <c r="G1238" i="1"/>
  <c r="D1238" i="1"/>
  <c r="C1238" i="1"/>
  <c r="D1237" i="1"/>
  <c r="C1237" i="1"/>
  <c r="D1236" i="1"/>
  <c r="C1236" i="1"/>
  <c r="D1235" i="1"/>
  <c r="C1235" i="1"/>
  <c r="H1234" i="1"/>
  <c r="G1234" i="1"/>
  <c r="D1234" i="1"/>
  <c r="C1234" i="1"/>
  <c r="D1233" i="1"/>
  <c r="C1233" i="1"/>
  <c r="D1232" i="1"/>
  <c r="C1232" i="1"/>
  <c r="H1232" i="1" s="1"/>
  <c r="H1231" i="1"/>
  <c r="G1231" i="1"/>
  <c r="D1231" i="1"/>
  <c r="C1231" i="1"/>
  <c r="H1230" i="1"/>
  <c r="G1230" i="1"/>
  <c r="D1230" i="1"/>
  <c r="C1230" i="1"/>
  <c r="D1229" i="1"/>
  <c r="C1229" i="1"/>
  <c r="H1228" i="1"/>
  <c r="G1228" i="1"/>
  <c r="D1228" i="1"/>
  <c r="C1228" i="1"/>
  <c r="D1227" i="1"/>
  <c r="C1227" i="1"/>
  <c r="H1226" i="1"/>
  <c r="G1226" i="1"/>
  <c r="D1226" i="1"/>
  <c r="C1226" i="1"/>
  <c r="H1225" i="1"/>
  <c r="G1225" i="1"/>
  <c r="D1225" i="1"/>
  <c r="C1225" i="1"/>
  <c r="D1224" i="1"/>
  <c r="C1224" i="1"/>
  <c r="H1223" i="1"/>
  <c r="D1223" i="1"/>
  <c r="G1223" i="1" s="1"/>
  <c r="C1223" i="1"/>
  <c r="D1222" i="1"/>
  <c r="H1221" i="1"/>
  <c r="G1221" i="1"/>
  <c r="D1221" i="1"/>
  <c r="C1221" i="1"/>
  <c r="H1220" i="1"/>
  <c r="G1220" i="1"/>
  <c r="D1220" i="1"/>
  <c r="C1220" i="1"/>
  <c r="H1219" i="1"/>
  <c r="G1219" i="1"/>
  <c r="D1219" i="1"/>
  <c r="C1219" i="1"/>
  <c r="H1218" i="1"/>
  <c r="G1218" i="1"/>
  <c r="D1218" i="1"/>
  <c r="C1218" i="1"/>
  <c r="D1217" i="1"/>
  <c r="C1217" i="1"/>
  <c r="D1216" i="1"/>
  <c r="C1216" i="1"/>
  <c r="H1216" i="1" s="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D1165" i="1"/>
  <c r="C1165" i="1"/>
  <c r="G1165" i="1" s="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G1156" i="1" s="1"/>
  <c r="C1156" i="1"/>
  <c r="H1156" i="1" s="1"/>
  <c r="D1155" i="1"/>
  <c r="C1155" i="1"/>
  <c r="D1154" i="1"/>
  <c r="D1151" i="1"/>
  <c r="C1151" i="1"/>
  <c r="H1151" i="1" s="1"/>
  <c r="H1150" i="1"/>
  <c r="G1150" i="1"/>
  <c r="D1150" i="1"/>
  <c r="C1150" i="1"/>
  <c r="H1149" i="1"/>
  <c r="G1149" i="1"/>
  <c r="D1149" i="1"/>
  <c r="C1149" i="1"/>
  <c r="D1148" i="1"/>
  <c r="C1148" i="1"/>
  <c r="H1148" i="1" s="1"/>
  <c r="H1147" i="1"/>
  <c r="G1147" i="1"/>
  <c r="D1147" i="1"/>
  <c r="C1147" i="1"/>
  <c r="H1146" i="1"/>
  <c r="G1146" i="1"/>
  <c r="D1146" i="1"/>
  <c r="C1146" i="1"/>
  <c r="H1145" i="1"/>
  <c r="G1145" i="1"/>
  <c r="D1145" i="1"/>
  <c r="C1145" i="1"/>
  <c r="D1144" i="1"/>
  <c r="G1144" i="1" s="1"/>
  <c r="C1144" i="1"/>
  <c r="H1143" i="1"/>
  <c r="G1143" i="1"/>
  <c r="D1143" i="1"/>
  <c r="C1143" i="1"/>
  <c r="G1142" i="1"/>
  <c r="D1142" i="1"/>
  <c r="C1142" i="1"/>
  <c r="H1142" i="1" s="1"/>
  <c r="H1141" i="1"/>
  <c r="G1141" i="1"/>
  <c r="D1141" i="1"/>
  <c r="C1141" i="1"/>
  <c r="H1140" i="1"/>
  <c r="G1140" i="1"/>
  <c r="D1140" i="1"/>
  <c r="C1140" i="1"/>
  <c r="H1139" i="1"/>
  <c r="G1139" i="1"/>
  <c r="D1139" i="1"/>
  <c r="C1139" i="1"/>
  <c r="D1138" i="1"/>
  <c r="C1138" i="1"/>
  <c r="H1138" i="1" s="1"/>
  <c r="H1137" i="1"/>
  <c r="G1137" i="1"/>
  <c r="D1137" i="1"/>
  <c r="C1137" i="1"/>
  <c r="H1136" i="1"/>
  <c r="G1136" i="1"/>
  <c r="D1136" i="1"/>
  <c r="C1136" i="1"/>
  <c r="D1135" i="1"/>
  <c r="H1135" i="1" s="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D1127" i="1"/>
  <c r="H1127" i="1" s="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C1064" i="1"/>
  <c r="H1064" i="1" s="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C1056" i="1"/>
  <c r="H1056" i="1" s="1"/>
  <c r="H1055" i="1"/>
  <c r="G1055" i="1"/>
  <c r="D1055" i="1"/>
  <c r="C1055" i="1"/>
  <c r="G1054" i="1"/>
  <c r="D1054" i="1"/>
  <c r="C1054" i="1"/>
  <c r="H1054" i="1" s="1"/>
  <c r="H1053" i="1"/>
  <c r="G1053" i="1"/>
  <c r="D1053" i="1"/>
  <c r="C1053" i="1"/>
  <c r="H1052" i="1"/>
  <c r="G1052" i="1"/>
  <c r="D1052" i="1"/>
  <c r="C1052" i="1"/>
  <c r="H1051" i="1"/>
  <c r="G1051" i="1"/>
  <c r="D1051" i="1"/>
  <c r="C1051" i="1"/>
  <c r="H1050" i="1"/>
  <c r="D1050" i="1"/>
  <c r="C1050" i="1"/>
  <c r="G1050" i="1" s="1"/>
  <c r="H1049" i="1"/>
  <c r="G1049" i="1"/>
  <c r="D1049" i="1"/>
  <c r="C1049" i="1"/>
  <c r="D1048" i="1"/>
  <c r="H1048" i="1" s="1"/>
  <c r="C1048"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G1033" i="1" s="1"/>
  <c r="C1033" i="1"/>
  <c r="H1033" i="1" s="1"/>
  <c r="D1032" i="1"/>
  <c r="H1032" i="1" s="1"/>
  <c r="C1032" i="1"/>
  <c r="G1032" i="1" s="1"/>
  <c r="H1031" i="1"/>
  <c r="G1031" i="1"/>
  <c r="D1031" i="1"/>
  <c r="C1031" i="1"/>
  <c r="D1030" i="1"/>
  <c r="C1030" i="1"/>
  <c r="G1030" i="1" s="1"/>
  <c r="H1029" i="1"/>
  <c r="G1029" i="1"/>
  <c r="D1029" i="1"/>
  <c r="C1029" i="1"/>
  <c r="D1028" i="1"/>
  <c r="C1028" i="1"/>
  <c r="H1028" i="1" s="1"/>
  <c r="H1027" i="1"/>
  <c r="G1027" i="1"/>
  <c r="D1027" i="1"/>
  <c r="C1027" i="1"/>
  <c r="H1026" i="1"/>
  <c r="G1026" i="1"/>
  <c r="D1026" i="1"/>
  <c r="C1026" i="1"/>
  <c r="D1025" i="1"/>
  <c r="C1025" i="1"/>
  <c r="H1024" i="1"/>
  <c r="G1024" i="1"/>
  <c r="D1024" i="1"/>
  <c r="C1024" i="1"/>
  <c r="D1023" i="1"/>
  <c r="C1023" i="1"/>
  <c r="H1022" i="1"/>
  <c r="G1022" i="1"/>
  <c r="D1022" i="1"/>
  <c r="C1022" i="1"/>
  <c r="H1021" i="1"/>
  <c r="G1021" i="1"/>
  <c r="D1021" i="1"/>
  <c r="C1021" i="1"/>
  <c r="H1020" i="1"/>
  <c r="G1020" i="1"/>
  <c r="D1020" i="1"/>
  <c r="C1020" i="1"/>
  <c r="H1019" i="1"/>
  <c r="G1019" i="1"/>
  <c r="D1019" i="1"/>
  <c r="C1019" i="1"/>
  <c r="D1018" i="1"/>
  <c r="C1018" i="1"/>
  <c r="H1017" i="1"/>
  <c r="G1017" i="1"/>
  <c r="D1017" i="1"/>
  <c r="C1017" i="1"/>
  <c r="H1016" i="1"/>
  <c r="G1016" i="1"/>
  <c r="D1016" i="1"/>
  <c r="C1016" i="1"/>
  <c r="H1015" i="1"/>
  <c r="G1015" i="1"/>
  <c r="D1015" i="1"/>
  <c r="C1015" i="1"/>
  <c r="D1014" i="1"/>
  <c r="C1014"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D1006" i="1"/>
  <c r="C1006" i="1"/>
  <c r="H1005" i="1"/>
  <c r="G1005" i="1"/>
  <c r="D1005" i="1"/>
  <c r="C1005" i="1"/>
  <c r="D1004" i="1"/>
  <c r="C1004" i="1"/>
  <c r="H1004" i="1" s="1"/>
  <c r="D1003" i="1"/>
  <c r="C1003" i="1"/>
  <c r="H1003" i="1" s="1"/>
  <c r="H1002" i="1"/>
  <c r="G1002" i="1"/>
  <c r="D1002" i="1"/>
  <c r="C1002" i="1"/>
  <c r="H1001" i="1"/>
  <c r="G1001" i="1"/>
  <c r="D1001" i="1"/>
  <c r="C1001" i="1"/>
  <c r="D1000" i="1"/>
  <c r="C1000" i="1"/>
  <c r="D999" i="1"/>
  <c r="C999" i="1"/>
  <c r="H999" i="1" s="1"/>
  <c r="H998" i="1"/>
  <c r="D998" i="1"/>
  <c r="C998" i="1"/>
  <c r="D997" i="1"/>
  <c r="H996" i="1"/>
  <c r="D996" i="1"/>
  <c r="C996" i="1"/>
  <c r="G996" i="1" s="1"/>
  <c r="H995" i="1"/>
  <c r="G995" i="1"/>
  <c r="D995" i="1"/>
  <c r="C995" i="1"/>
  <c r="D994" i="1"/>
  <c r="C994" i="1"/>
  <c r="H994" i="1" s="1"/>
  <c r="D993" i="1"/>
  <c r="G993" i="1" s="1"/>
  <c r="C993" i="1"/>
  <c r="H992" i="1"/>
  <c r="G992" i="1"/>
  <c r="D992" i="1"/>
  <c r="C992"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G821" i="1"/>
  <c r="D821" i="1"/>
  <c r="C821" i="1"/>
  <c r="H821" i="1" s="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C717" i="1"/>
  <c r="G717" i="1" s="1"/>
  <c r="H716" i="1"/>
  <c r="G716" i="1"/>
  <c r="D716" i="1"/>
  <c r="C716" i="1"/>
  <c r="D715" i="1"/>
  <c r="H715" i="1" s="1"/>
  <c r="C715" i="1"/>
  <c r="H714" i="1"/>
  <c r="G714" i="1"/>
  <c r="D714" i="1"/>
  <c r="C714" i="1"/>
  <c r="H713" i="1"/>
  <c r="G713" i="1"/>
  <c r="D713" i="1"/>
  <c r="C713" i="1"/>
  <c r="H712" i="1"/>
  <c r="G712" i="1"/>
  <c r="D712" i="1"/>
  <c r="C712" i="1"/>
  <c r="H711" i="1"/>
  <c r="G711" i="1"/>
  <c r="D711" i="1"/>
  <c r="C711" i="1"/>
  <c r="H710" i="1"/>
  <c r="D710" i="1"/>
  <c r="G710" i="1" s="1"/>
  <c r="C710" i="1"/>
  <c r="H709" i="1"/>
  <c r="D709" i="1"/>
  <c r="C709" i="1"/>
  <c r="G709" i="1" s="1"/>
  <c r="H708" i="1"/>
  <c r="G708" i="1"/>
  <c r="D708" i="1"/>
  <c r="C708" i="1"/>
  <c r="H707" i="1"/>
  <c r="G707" i="1"/>
  <c r="D707" i="1"/>
  <c r="C707" i="1"/>
  <c r="H706" i="1"/>
  <c r="G706" i="1"/>
  <c r="D706" i="1"/>
  <c r="C706" i="1"/>
  <c r="H705" i="1"/>
  <c r="G705" i="1"/>
  <c r="D705" i="1"/>
  <c r="C705" i="1"/>
  <c r="H704" i="1"/>
  <c r="G704" i="1"/>
  <c r="D704" i="1"/>
  <c r="C704" i="1"/>
  <c r="H703"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C670" i="1"/>
  <c r="D669" i="1"/>
  <c r="G669" i="1" s="1"/>
  <c r="C669"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9" i="1" s="1"/>
  <c r="D648" i="1"/>
  <c r="C648" i="1"/>
  <c r="H648" i="1" s="1"/>
  <c r="D647" i="1"/>
  <c r="C647" i="1"/>
  <c r="H647" i="1" s="1"/>
  <c r="G646" i="1"/>
  <c r="D646" i="1"/>
  <c r="C646" i="1"/>
  <c r="H646" i="1" s="1"/>
  <c r="D645" i="1"/>
  <c r="C645" i="1"/>
  <c r="H644" i="1"/>
  <c r="D644" i="1"/>
  <c r="C644" i="1"/>
  <c r="G644" i="1" s="1"/>
  <c r="D643" i="1"/>
  <c r="C643" i="1"/>
  <c r="H643" i="1" s="1"/>
  <c r="D642" i="1"/>
  <c r="C642" i="1"/>
  <c r="G642" i="1" s="1"/>
  <c r="D641" i="1"/>
  <c r="C641" i="1"/>
  <c r="H641" i="1" s="1"/>
  <c r="C638" i="1"/>
  <c r="D637"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D413" i="1"/>
  <c r="G412" i="1"/>
  <c r="D412" i="1"/>
  <c r="C412" i="1"/>
  <c r="H412" i="1" s="1"/>
  <c r="D411" i="1"/>
  <c r="G411" i="1" s="1"/>
  <c r="C411" i="1"/>
  <c r="D406" i="1"/>
  <c r="H406" i="1" s="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H379" i="1" s="1"/>
  <c r="D378" i="1"/>
  <c r="C378" i="1"/>
  <c r="H378" i="1" s="1"/>
  <c r="H377" i="1"/>
  <c r="G377" i="1"/>
  <c r="D377" i="1"/>
  <c r="C377" i="1"/>
  <c r="H376" i="1"/>
  <c r="G376" i="1"/>
  <c r="D376" i="1"/>
  <c r="C376" i="1"/>
  <c r="H375" i="1"/>
  <c r="G375" i="1"/>
  <c r="D375" i="1"/>
  <c r="C375" i="1"/>
  <c r="H374" i="1"/>
  <c r="G374" i="1"/>
  <c r="D374" i="1"/>
  <c r="C374" i="1"/>
  <c r="H373" i="1"/>
  <c r="G373" i="1"/>
  <c r="D373" i="1"/>
  <c r="C373" i="1"/>
  <c r="H372" i="1"/>
  <c r="G372" i="1"/>
  <c r="D372" i="1"/>
  <c r="C372" i="1"/>
  <c r="G371" i="1"/>
  <c r="D371" i="1"/>
  <c r="C371" i="1"/>
  <c r="H371" i="1" s="1"/>
  <c r="H370" i="1"/>
  <c r="G370" i="1"/>
  <c r="D370" i="1"/>
  <c r="C370" i="1"/>
  <c r="H369" i="1"/>
  <c r="G369" i="1"/>
  <c r="D369" i="1"/>
  <c r="C369" i="1"/>
  <c r="H368" i="1"/>
  <c r="G368" i="1"/>
  <c r="D368" i="1"/>
  <c r="C368" i="1"/>
  <c r="H367" i="1"/>
  <c r="G367" i="1"/>
  <c r="D367" i="1"/>
  <c r="C367" i="1"/>
  <c r="H366" i="1"/>
  <c r="G366" i="1"/>
  <c r="D366" i="1"/>
  <c r="C366" i="1"/>
  <c r="G365" i="1"/>
  <c r="D365" i="1"/>
  <c r="C365" i="1"/>
  <c r="H365" i="1" s="1"/>
  <c r="D364" i="1"/>
  <c r="G364" i="1" s="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G308" i="1"/>
  <c r="D308" i="1"/>
  <c r="C308" i="1"/>
  <c r="H308" i="1" s="1"/>
  <c r="D307" i="1"/>
  <c r="G307" i="1" s="1"/>
  <c r="C307" i="1"/>
  <c r="H307" i="1" s="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G291" i="1"/>
  <c r="D291" i="1"/>
  <c r="C291" i="1"/>
  <c r="H291" i="1" s="1"/>
  <c r="H290" i="1"/>
  <c r="G290" i="1"/>
  <c r="D290" i="1"/>
  <c r="C290" i="1"/>
  <c r="H289" i="1"/>
  <c r="G289" i="1"/>
  <c r="D289" i="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G257" i="1"/>
  <c r="D257" i="1"/>
  <c r="C257" i="1"/>
  <c r="H257" i="1" s="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D209" i="1"/>
  <c r="C209" i="1"/>
  <c r="H208" i="1"/>
  <c r="G208" i="1"/>
  <c r="D208" i="1"/>
  <c r="C208" i="1"/>
  <c r="H207" i="1"/>
  <c r="D207" i="1"/>
  <c r="C207" i="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G191" i="1"/>
  <c r="D191" i="1"/>
  <c r="C191" i="1"/>
  <c r="D190" i="1"/>
  <c r="C190" i="1"/>
  <c r="H189" i="1"/>
  <c r="D189" i="1"/>
  <c r="C189" i="1"/>
  <c r="H188" i="1"/>
  <c r="D188" i="1"/>
  <c r="C188" i="1"/>
  <c r="G188" i="1" s="1"/>
  <c r="H187" i="1"/>
  <c r="G187" i="1"/>
  <c r="D187" i="1"/>
  <c r="C187" i="1"/>
  <c r="H186" i="1"/>
  <c r="G186" i="1"/>
  <c r="D186" i="1"/>
  <c r="C186" i="1"/>
  <c r="H185" i="1"/>
  <c r="G185" i="1"/>
  <c r="D185" i="1"/>
  <c r="C185" i="1"/>
  <c r="D184" i="1"/>
  <c r="C184" i="1"/>
  <c r="H183" i="1"/>
  <c r="G183" i="1"/>
  <c r="D183" i="1"/>
  <c r="C183" i="1"/>
  <c r="H182" i="1"/>
  <c r="G182" i="1"/>
  <c r="D182" i="1"/>
  <c r="C182" i="1"/>
  <c r="D181" i="1"/>
  <c r="H181" i="1" s="1"/>
  <c r="C181" i="1"/>
  <c r="D180" i="1"/>
  <c r="C180" i="1"/>
  <c r="H180" i="1" s="1"/>
  <c r="H179" i="1"/>
  <c r="D179" i="1"/>
  <c r="G179" i="1" s="1"/>
  <c r="C179" i="1"/>
  <c r="H178" i="1"/>
  <c r="G178" i="1"/>
  <c r="D178" i="1"/>
  <c r="C178" i="1"/>
  <c r="H177" i="1"/>
  <c r="D177" i="1"/>
  <c r="C177" i="1"/>
  <c r="G177" i="1" s="1"/>
  <c r="D176" i="1"/>
  <c r="H176" i="1" s="1"/>
  <c r="C176" i="1"/>
  <c r="D175" i="1"/>
  <c r="C175" i="1"/>
  <c r="D174" i="1"/>
  <c r="C174" i="1"/>
  <c r="H174" i="1" s="1"/>
  <c r="D173" i="1"/>
  <c r="C173" i="1"/>
  <c r="D172" i="1"/>
  <c r="H172" i="1" s="1"/>
  <c r="C172" i="1"/>
  <c r="H171" i="1"/>
  <c r="G171" i="1"/>
  <c r="D171" i="1"/>
  <c r="C171" i="1"/>
  <c r="D170" i="1"/>
  <c r="C170" i="1"/>
  <c r="H170" i="1" s="1"/>
  <c r="G169" i="1"/>
  <c r="D169" i="1"/>
  <c r="C169" i="1"/>
  <c r="H168" i="1"/>
  <c r="D168" i="1"/>
  <c r="C168" i="1"/>
  <c r="D167" i="1"/>
  <c r="C167" i="1"/>
  <c r="H167" i="1" s="1"/>
  <c r="D166" i="1"/>
  <c r="C166" i="1"/>
  <c r="G166" i="1" s="1"/>
  <c r="D165" i="1"/>
  <c r="C165" i="1"/>
  <c r="G164" i="1"/>
  <c r="D164" i="1"/>
  <c r="C164" i="1"/>
  <c r="H164" i="1" s="1"/>
  <c r="D163" i="1"/>
  <c r="G163" i="1" s="1"/>
  <c r="C163" i="1"/>
  <c r="H163" i="1" s="1"/>
  <c r="D162" i="1"/>
  <c r="C162" i="1"/>
  <c r="H161" i="1"/>
  <c r="D161" i="1"/>
  <c r="G161" i="1" s="1"/>
  <c r="C161" i="1"/>
  <c r="D160" i="1"/>
  <c r="G160" i="1" s="1"/>
  <c r="C160" i="1"/>
  <c r="D158" i="1"/>
  <c r="G158" i="1" s="1"/>
  <c r="C158" i="1"/>
  <c r="D157" i="1"/>
  <c r="C157" i="1"/>
  <c r="H157" i="1" s="1"/>
  <c r="H156" i="1"/>
  <c r="G156" i="1"/>
  <c r="D156" i="1"/>
  <c r="C156" i="1"/>
  <c r="D155" i="1"/>
  <c r="C155" i="1"/>
  <c r="D154" i="1"/>
  <c r="C154" i="1"/>
  <c r="H154" i="1" s="1"/>
  <c r="H153" i="1"/>
  <c r="G153" i="1"/>
  <c r="D153" i="1"/>
  <c r="C153" i="1"/>
  <c r="H152" i="1"/>
  <c r="G152" i="1"/>
  <c r="D152" i="1"/>
  <c r="C152" i="1"/>
  <c r="H151" i="1"/>
  <c r="G151" i="1"/>
  <c r="D151" i="1"/>
  <c r="C151" i="1"/>
  <c r="D150" i="1"/>
  <c r="C150" i="1"/>
  <c r="D149" i="1"/>
  <c r="C149"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D135" i="1"/>
  <c r="G135" i="1" s="1"/>
  <c r="C135" i="1"/>
  <c r="H134" i="1"/>
  <c r="G134" i="1"/>
  <c r="D134" i="1"/>
  <c r="C134" i="1"/>
  <c r="H133" i="1"/>
  <c r="G133" i="1"/>
  <c r="D133" i="1"/>
  <c r="C133" i="1"/>
  <c r="D132" i="1"/>
  <c r="C132" i="1"/>
  <c r="H132" i="1" s="1"/>
  <c r="D131" i="1"/>
  <c r="H131" i="1" s="1"/>
  <c r="C131" i="1"/>
  <c r="D130" i="1"/>
  <c r="H130" i="1" s="1"/>
  <c r="C130" i="1"/>
  <c r="C129" i="1"/>
  <c r="H128" i="1"/>
  <c r="G128" i="1"/>
  <c r="D128" i="1"/>
  <c r="C128" i="1"/>
  <c r="H127" i="1"/>
  <c r="G127" i="1"/>
  <c r="D127" i="1"/>
  <c r="C127" i="1"/>
  <c r="H126" i="1"/>
  <c r="G126" i="1"/>
  <c r="D126" i="1"/>
  <c r="C126" i="1"/>
  <c r="H125" i="1"/>
  <c r="G125" i="1"/>
  <c r="D125" i="1"/>
  <c r="C125" i="1"/>
  <c r="H124" i="1"/>
  <c r="G124" i="1"/>
  <c r="D124" i="1"/>
  <c r="C124" i="1"/>
  <c r="D123" i="1"/>
  <c r="C123" i="1"/>
  <c r="H123" i="1" s="1"/>
  <c r="H122" i="1"/>
  <c r="G122" i="1"/>
  <c r="D122" i="1"/>
  <c r="C122" i="1"/>
  <c r="D121" i="1"/>
  <c r="C121" i="1"/>
  <c r="H121" i="1" s="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3" i="1" s="1"/>
  <c r="H112" i="1"/>
  <c r="G112" i="1"/>
  <c r="D112" i="1"/>
  <c r="C112" i="1"/>
  <c r="H111" i="1"/>
  <c r="G111" i="1"/>
  <c r="D111" i="1"/>
  <c r="C111" i="1"/>
  <c r="H110" i="1"/>
  <c r="G110" i="1"/>
  <c r="D110" i="1"/>
  <c r="C110" i="1"/>
  <c r="H109" i="1"/>
  <c r="G109" i="1"/>
  <c r="D109" i="1"/>
  <c r="C109" i="1"/>
  <c r="D108" i="1"/>
  <c r="C108" i="1"/>
  <c r="H108" i="1" s="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G81" i="1"/>
  <c r="D81" i="1"/>
  <c r="C81" i="1"/>
  <c r="H81" i="1" s="1"/>
  <c r="H80" i="1"/>
  <c r="G80" i="1"/>
  <c r="D80" i="1"/>
  <c r="C80"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C66" i="1"/>
  <c r="G66" i="1" s="1"/>
  <c r="D65" i="1"/>
  <c r="G65" i="1" s="1"/>
  <c r="C65" i="1"/>
  <c r="G64"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647" i="1" l="1"/>
  <c r="G649" i="1"/>
  <c r="G648" i="1"/>
  <c r="H668" i="1"/>
  <c r="E68" i="9"/>
  <c r="B68" i="9" s="1"/>
  <c r="G715" i="1"/>
  <c r="E40" i="9"/>
  <c r="B40" i="9" s="1"/>
  <c r="G670" i="1"/>
  <c r="E30" i="9"/>
  <c r="B30" i="9" s="1"/>
  <c r="H669" i="1"/>
  <c r="H670" i="1"/>
  <c r="B274" i="9"/>
  <c r="E21" i="9"/>
  <c r="B21" i="9" s="1"/>
  <c r="G641" i="1"/>
  <c r="G406" i="1"/>
  <c r="C413" i="1"/>
  <c r="H413" i="1" s="1"/>
  <c r="H637" i="1"/>
  <c r="F644" i="4"/>
  <c r="G637" i="1"/>
  <c r="G378" i="1"/>
  <c r="G379" i="1"/>
  <c r="H364" i="1"/>
  <c r="E350" i="4"/>
  <c r="D345" i="1" s="1"/>
  <c r="E311" i="4"/>
  <c r="D306" i="1" s="1"/>
  <c r="H288" i="1"/>
  <c r="H411" i="1"/>
  <c r="F643" i="4"/>
  <c r="E273" i="9"/>
  <c r="B273" i="9" s="1"/>
  <c r="E644" i="4"/>
  <c r="D638" i="1" s="1"/>
  <c r="G638" i="1" s="1"/>
  <c r="G288" i="1"/>
  <c r="H638" i="1"/>
  <c r="E252" i="4"/>
  <c r="D248" i="1" s="1"/>
  <c r="F259" i="4"/>
  <c r="H192" i="1"/>
  <c r="G209" i="1"/>
  <c r="F196" i="4"/>
  <c r="G207" i="1"/>
  <c r="B224" i="9"/>
  <c r="G206" i="1"/>
  <c r="H190" i="1"/>
  <c r="G189" i="1"/>
  <c r="G190" i="1"/>
  <c r="H184" i="1"/>
  <c r="G184" i="1"/>
  <c r="F188" i="4"/>
  <c r="E44" i="9"/>
  <c r="B44" i="9" s="1"/>
  <c r="G181" i="1"/>
  <c r="F219" i="9"/>
  <c r="E42" i="9"/>
  <c r="B42" i="9" s="1"/>
  <c r="G176" i="1"/>
  <c r="H173" i="1"/>
  <c r="H175" i="1"/>
  <c r="F177" i="4"/>
  <c r="B220" i="9"/>
  <c r="G180" i="1"/>
  <c r="G175" i="1"/>
  <c r="G173" i="1"/>
  <c r="G174" i="1"/>
  <c r="G172" i="1"/>
  <c r="H169" i="1"/>
  <c r="G168" i="1"/>
  <c r="G165" i="1"/>
  <c r="E163" i="4"/>
  <c r="D159" i="1" s="1"/>
  <c r="F169" i="4"/>
  <c r="G162" i="1"/>
  <c r="H160" i="1"/>
  <c r="G170" i="1"/>
  <c r="G167" i="1"/>
  <c r="H165" i="1"/>
  <c r="H166" i="1"/>
  <c r="H162" i="1"/>
  <c r="D163" i="4"/>
  <c r="H155" i="1"/>
  <c r="H158" i="1"/>
  <c r="F159" i="4"/>
  <c r="E152" i="4"/>
  <c r="D148" i="1" s="1"/>
  <c r="G155" i="1"/>
  <c r="G157" i="1"/>
  <c r="G154" i="1"/>
  <c r="E39" i="9"/>
  <c r="B39" i="9" s="1"/>
  <c r="H150" i="1"/>
  <c r="F153" i="4"/>
  <c r="H149" i="1"/>
  <c r="D152" i="4"/>
  <c r="G20" i="9" s="1"/>
  <c r="G149" i="1"/>
  <c r="G150" i="1"/>
  <c r="G129" i="1"/>
  <c r="G131" i="1"/>
  <c r="F133" i="4"/>
  <c r="G130" i="1"/>
  <c r="H129" i="1"/>
  <c r="G132" i="1"/>
  <c r="F134" i="4"/>
  <c r="F125" i="4"/>
  <c r="G121" i="1"/>
  <c r="G123" i="1"/>
  <c r="D124" i="4"/>
  <c r="F112" i="4"/>
  <c r="F216" i="9"/>
  <c r="B216" i="9" s="1"/>
  <c r="E37" i="9"/>
  <c r="B37" i="9" s="1"/>
  <c r="G108" i="1"/>
  <c r="G113" i="1"/>
  <c r="H79" i="1"/>
  <c r="E82" i="4"/>
  <c r="D78" i="1" s="1"/>
  <c r="F83" i="4"/>
  <c r="H66" i="1"/>
  <c r="H65" i="1"/>
  <c r="E29" i="9"/>
  <c r="B29" i="9" s="1"/>
  <c r="F68" i="4"/>
  <c r="H1456" i="1"/>
  <c r="I1456" i="1" s="1"/>
  <c r="C1436" i="1"/>
  <c r="G1436" i="1" s="1"/>
  <c r="H1436" i="1"/>
  <c r="F114" i="6"/>
  <c r="H1408" i="1"/>
  <c r="H1411" i="1"/>
  <c r="F115" i="6"/>
  <c r="C1409" i="1"/>
  <c r="H27" i="3"/>
  <c r="H1265" i="1"/>
  <c r="G1244" i="1"/>
  <c r="G1240" i="1"/>
  <c r="H1233" i="1"/>
  <c r="H1229" i="1"/>
  <c r="H1227" i="1"/>
  <c r="H1224" i="1"/>
  <c r="F246" i="5"/>
  <c r="E279" i="9"/>
  <c r="H1236" i="1"/>
  <c r="F259" i="5"/>
  <c r="H1235" i="1"/>
  <c r="H1237" i="1"/>
  <c r="G1235" i="1"/>
  <c r="G1236" i="1"/>
  <c r="G1237" i="1"/>
  <c r="G1233" i="1"/>
  <c r="G1232" i="1"/>
  <c r="G1227" i="1"/>
  <c r="G1229" i="1"/>
  <c r="G1224" i="1"/>
  <c r="E237" i="5"/>
  <c r="D1215" i="1"/>
  <c r="F238" i="5"/>
  <c r="F239" i="5"/>
  <c r="H1217" i="1"/>
  <c r="G1216" i="1"/>
  <c r="G1217" i="1"/>
  <c r="C1215" i="1"/>
  <c r="H1165" i="1"/>
  <c r="G1155" i="1"/>
  <c r="H1155" i="1"/>
  <c r="G1148" i="1"/>
  <c r="G1151" i="1"/>
  <c r="H1144" i="1"/>
  <c r="E288" i="9"/>
  <c r="B288" i="9" s="1"/>
  <c r="G1138" i="1"/>
  <c r="G1127" i="1"/>
  <c r="G1135" i="1"/>
  <c r="D146" i="5"/>
  <c r="F78" i="5"/>
  <c r="G1056" i="1"/>
  <c r="G1064" i="1"/>
  <c r="H1030" i="1"/>
  <c r="G1028" i="1"/>
  <c r="H1023" i="1"/>
  <c r="F45" i="5"/>
  <c r="H1025" i="1"/>
  <c r="G1023" i="1"/>
  <c r="G1025" i="1"/>
  <c r="H1013" i="1"/>
  <c r="H1018" i="1"/>
  <c r="G1018" i="1"/>
  <c r="H1014" i="1"/>
  <c r="G1013" i="1"/>
  <c r="G1014" i="1"/>
  <c r="G1006" i="1"/>
  <c r="C997" i="1"/>
  <c r="G997" i="1" s="1"/>
  <c r="G1004" i="1"/>
  <c r="G1003" i="1"/>
  <c r="H1000" i="1"/>
  <c r="E12" i="5"/>
  <c r="E7" i="5" s="1"/>
  <c r="G998" i="1"/>
  <c r="G1000" i="1"/>
  <c r="G999" i="1"/>
  <c r="D991" i="1"/>
  <c r="H991" i="1" s="1"/>
  <c r="H993" i="1"/>
  <c r="G994" i="1"/>
  <c r="G991" i="1"/>
  <c r="D12" i="5"/>
  <c r="D7" i="5" s="1"/>
  <c r="C985" i="1" s="1"/>
  <c r="F13" i="5"/>
  <c r="C1576" i="1"/>
  <c r="G1504" i="1"/>
  <c r="G1501" i="1"/>
  <c r="G1499" i="1"/>
  <c r="G1492" i="1"/>
  <c r="C1483" i="1"/>
  <c r="H1483" i="1" s="1"/>
  <c r="G1489" i="1"/>
  <c r="H1481" i="1"/>
  <c r="G1481" i="1"/>
  <c r="G1047" i="1"/>
  <c r="G1048" i="1"/>
  <c r="H1047" i="1"/>
  <c r="F70" i="5"/>
  <c r="G645" i="1"/>
  <c r="F652" i="4"/>
  <c r="G643" i="1"/>
  <c r="H642" i="1"/>
  <c r="H64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8" i="1"/>
  <c r="G1370" i="1"/>
  <c r="G1371" i="1"/>
  <c r="G1372" i="1"/>
  <c r="G1373" i="1"/>
  <c r="G1374" i="1"/>
  <c r="G1375" i="1"/>
  <c r="H1376" i="1"/>
  <c r="H1380" i="1"/>
  <c r="H1384" i="1"/>
  <c r="H1388" i="1"/>
  <c r="H1392" i="1"/>
  <c r="G1394" i="1"/>
  <c r="G1398" i="1"/>
  <c r="G1402" i="1"/>
  <c r="G1406" i="1"/>
  <c r="G1410" i="1"/>
  <c r="G1414" i="1"/>
  <c r="G1418" i="1"/>
  <c r="G1422" i="1"/>
  <c r="G1425" i="1"/>
  <c r="G1429" i="1"/>
  <c r="G1431" i="1"/>
  <c r="G1433" i="1"/>
  <c r="H1378" i="1"/>
  <c r="H1382" i="1"/>
  <c r="H1386" i="1"/>
  <c r="H1390" i="1"/>
  <c r="G1396" i="1"/>
  <c r="G1400" i="1"/>
  <c r="G1404" i="1"/>
  <c r="G1408" i="1"/>
  <c r="G1412" i="1"/>
  <c r="G1416" i="1"/>
  <c r="G1420" i="1"/>
  <c r="G1427" i="1"/>
  <c r="G1430" i="1"/>
  <c r="G1432" i="1"/>
  <c r="G1434" i="1"/>
  <c r="G1439" i="1"/>
  <c r="I1439" i="1" s="1"/>
  <c r="G1443" i="1"/>
  <c r="I1443" i="1" s="1"/>
  <c r="J1445" i="1"/>
  <c r="G1449" i="1"/>
  <c r="J1449" i="1"/>
  <c r="G1453" i="1"/>
  <c r="H1453" i="1"/>
  <c r="G1455" i="1"/>
  <c r="J1455" i="1"/>
  <c r="H1455" i="1"/>
  <c r="G1459" i="1"/>
  <c r="J1459" i="1"/>
  <c r="H1459" i="1"/>
  <c r="G1462" i="1"/>
  <c r="J1462" i="1"/>
  <c r="H1462" i="1"/>
  <c r="G1466" i="1"/>
  <c r="I1466" i="1" s="1"/>
  <c r="J1466" i="1"/>
  <c r="H1466" i="1"/>
  <c r="G1474" i="1"/>
  <c r="I1474" i="1" s="1"/>
  <c r="J1474" i="1"/>
  <c r="H1474" i="1"/>
  <c r="I1476" i="1"/>
  <c r="H1482" i="1"/>
  <c r="G1482" i="1"/>
  <c r="H1498" i="1"/>
  <c r="G1498" i="1"/>
  <c r="H1514" i="1"/>
  <c r="G1514" i="1"/>
  <c r="H1526" i="1"/>
  <c r="G1526" i="1"/>
  <c r="H1542" i="1"/>
  <c r="G1542" i="1"/>
  <c r="H1558" i="1"/>
  <c r="G1558" i="1"/>
  <c r="H1574" i="1"/>
  <c r="G1574" i="1"/>
  <c r="E6" i="4"/>
  <c r="G1440" i="1"/>
  <c r="I1440" i="1" s="1"/>
  <c r="J1442" i="1"/>
  <c r="G1444" i="1"/>
  <c r="I1444" i="1" s="1"/>
  <c r="I1448" i="1"/>
  <c r="G1477" i="1"/>
  <c r="J1477" i="1"/>
  <c r="H1477" i="1"/>
  <c r="H1486" i="1"/>
  <c r="G1486" i="1"/>
  <c r="H1502" i="1"/>
  <c r="G1502" i="1"/>
  <c r="H1530" i="1"/>
  <c r="G1530" i="1"/>
  <c r="H1546" i="1"/>
  <c r="G1546" i="1"/>
  <c r="H1562" i="1"/>
  <c r="G1562" i="1"/>
  <c r="H1578" i="1"/>
  <c r="G1578" i="1"/>
  <c r="G1447" i="1"/>
  <c r="I1447" i="1" s="1"/>
  <c r="J1447" i="1"/>
  <c r="H1449" i="1"/>
  <c r="G1451" i="1"/>
  <c r="J1451" i="1"/>
  <c r="H1451" i="1"/>
  <c r="G1454" i="1"/>
  <c r="H1454" i="1"/>
  <c r="G1457" i="1"/>
  <c r="J1457" i="1"/>
  <c r="H1457" i="1"/>
  <c r="G1461" i="1"/>
  <c r="H1461" i="1"/>
  <c r="G1464" i="1"/>
  <c r="J1464" i="1"/>
  <c r="H1464" i="1"/>
  <c r="G1468" i="1"/>
  <c r="J1468" i="1"/>
  <c r="H1468" i="1"/>
  <c r="G1472" i="1"/>
  <c r="I1472" i="1" s="1"/>
  <c r="J1472" i="1"/>
  <c r="H1472" i="1"/>
  <c r="H1490" i="1"/>
  <c r="G1490" i="1"/>
  <c r="H1506" i="1"/>
  <c r="G1506" i="1"/>
  <c r="H1518" i="1"/>
  <c r="G1518" i="1"/>
  <c r="H1534" i="1"/>
  <c r="G1534" i="1"/>
  <c r="H1550" i="1"/>
  <c r="G1550" i="1"/>
  <c r="H1566" i="1"/>
  <c r="G1566" i="1"/>
  <c r="E528" i="4"/>
  <c r="F69" i="5"/>
  <c r="J1440" i="1"/>
  <c r="J1444" i="1"/>
  <c r="I1446" i="1"/>
  <c r="I1450" i="1"/>
  <c r="G1479" i="1"/>
  <c r="J1479" i="1"/>
  <c r="H1479" i="1"/>
  <c r="H1494" i="1"/>
  <c r="G1494" i="1"/>
  <c r="H1510" i="1"/>
  <c r="G1510" i="1"/>
  <c r="H1522" i="1"/>
  <c r="G1522" i="1"/>
  <c r="H1538" i="1"/>
  <c r="G1538" i="1"/>
  <c r="H1554" i="1"/>
  <c r="G1554" i="1"/>
  <c r="H1570" i="1"/>
  <c r="G1570" i="1"/>
  <c r="J1452" i="1"/>
  <c r="J1456" i="1"/>
  <c r="J1458" i="1"/>
  <c r="J1460" i="1"/>
  <c r="J1463" i="1"/>
  <c r="J1465" i="1"/>
  <c r="J1467" i="1"/>
  <c r="J1471" i="1"/>
  <c r="J1473" i="1"/>
  <c r="D344" i="4"/>
  <c r="D396" i="4"/>
  <c r="D515" i="4"/>
  <c r="D567" i="4"/>
  <c r="D625" i="4"/>
  <c r="D177" i="5"/>
  <c r="F180" i="5"/>
  <c r="F207" i="5"/>
  <c r="D206" i="5"/>
  <c r="B297" i="9"/>
  <c r="E296" i="9"/>
  <c r="I10" i="3" s="1"/>
  <c r="D50" i="4"/>
  <c r="D82" i="4"/>
  <c r="D106" i="4"/>
  <c r="D224" i="4"/>
  <c r="D252" i="4"/>
  <c r="F268" i="4"/>
  <c r="D311" i="4"/>
  <c r="D363" i="4"/>
  <c r="F417" i="4"/>
  <c r="D420" i="4"/>
  <c r="F466" i="4"/>
  <c r="D472" i="4"/>
  <c r="D484" i="4"/>
  <c r="E87" i="5"/>
  <c r="F88" i="5"/>
  <c r="D118" i="5"/>
  <c r="D68" i="5" s="1"/>
  <c r="F416" i="4"/>
  <c r="D529" i="4"/>
  <c r="D593" i="4"/>
  <c r="E142" i="9"/>
  <c r="B142" i="9" s="1"/>
  <c r="H20" i="9"/>
  <c r="E286" i="9"/>
  <c r="B286" i="9" s="1"/>
  <c r="E176" i="5"/>
  <c r="G291" i="9"/>
  <c r="E291" i="9" s="1"/>
  <c r="B291" i="9" s="1"/>
  <c r="F190" i="5"/>
  <c r="E141" i="6"/>
  <c r="D245" i="5"/>
  <c r="E287" i="9"/>
  <c r="B287" i="9" s="1"/>
  <c r="F5" i="6"/>
  <c r="D35" i="6"/>
  <c r="D141" i="6" s="1"/>
  <c r="D129" i="6"/>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90" i="9"/>
  <c r="E190" i="9" s="1"/>
  <c r="B190" i="9" s="1"/>
  <c r="G186" i="9"/>
  <c r="E186" i="9" s="1"/>
  <c r="B186" i="9" s="1"/>
  <c r="G182" i="9"/>
  <c r="E182" i="9" s="1"/>
  <c r="B182" i="9" s="1"/>
  <c r="G178" i="9"/>
  <c r="E178" i="9" s="1"/>
  <c r="B178" i="9" s="1"/>
  <c r="G165" i="9"/>
  <c r="H164" i="9"/>
  <c r="M212" i="9"/>
  <c r="G191" i="9"/>
  <c r="E191" i="9" s="1"/>
  <c r="G187" i="9"/>
  <c r="E187" i="9" s="1"/>
  <c r="B187" i="9" s="1"/>
  <c r="G183" i="9"/>
  <c r="E183" i="9" s="1"/>
  <c r="B183" i="9" s="1"/>
  <c r="G179" i="9"/>
  <c r="E179" i="9" s="1"/>
  <c r="B179" i="9" s="1"/>
  <c r="G164" i="9"/>
  <c r="E164" i="9" s="1"/>
  <c r="B164" i="9" s="1"/>
  <c r="G163" i="9"/>
  <c r="E163" i="9" s="1"/>
  <c r="B163" i="9" s="1"/>
  <c r="G162" i="9"/>
  <c r="E162" i="9" s="1"/>
  <c r="B162" i="9" s="1"/>
  <c r="G161" i="9"/>
  <c r="E161" i="9" s="1"/>
  <c r="B161" i="9" s="1"/>
  <c r="G160" i="9"/>
  <c r="E160" i="9" s="1"/>
  <c r="B160" i="9" s="1"/>
  <c r="G278" i="9"/>
  <c r="E278" i="9" s="1"/>
  <c r="B278" i="9" s="1"/>
  <c r="G188" i="9"/>
  <c r="E188" i="9" s="1"/>
  <c r="B188" i="9" s="1"/>
  <c r="G184" i="9"/>
  <c r="E184" i="9" s="1"/>
  <c r="B184" i="9" s="1"/>
  <c r="G180" i="9"/>
  <c r="E180" i="9" s="1"/>
  <c r="B180" i="9" s="1"/>
  <c r="G189" i="9"/>
  <c r="E189" i="9" s="1"/>
  <c r="B189" i="9" s="1"/>
  <c r="G185" i="9"/>
  <c r="E185" i="9" s="1"/>
  <c r="B185" i="9" s="1"/>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D42" i="8"/>
  <c r="E98" i="9"/>
  <c r="B98" i="9" s="1"/>
  <c r="E102" i="9"/>
  <c r="B102" i="9" s="1"/>
  <c r="E106" i="9"/>
  <c r="B106" i="9" s="1"/>
  <c r="B108" i="9"/>
  <c r="B215" i="9"/>
  <c r="F242" i="9"/>
  <c r="B242" i="9" s="1"/>
  <c r="F246" i="9"/>
  <c r="B246" i="9" s="1"/>
  <c r="F250" i="9"/>
  <c r="B250" i="9" s="1"/>
  <c r="F254" i="9"/>
  <c r="B254" i="9" s="1"/>
  <c r="F258" i="9"/>
  <c r="B258" i="9" s="1"/>
  <c r="F262" i="9"/>
  <c r="B262" i="9" s="1"/>
  <c r="F266" i="9"/>
  <c r="B266" i="9" s="1"/>
  <c r="F270" i="9"/>
  <c r="B270" i="9" s="1"/>
  <c r="B285" i="9"/>
  <c r="B219" i="9"/>
  <c r="B284" i="9"/>
  <c r="F217" i="9"/>
  <c r="B217" i="9" s="1"/>
  <c r="F218" i="9"/>
  <c r="B218" i="9" s="1"/>
  <c r="F221" i="9"/>
  <c r="B221" i="9" s="1"/>
  <c r="F222" i="9"/>
  <c r="B222" i="9" s="1"/>
  <c r="B279" i="9"/>
  <c r="B191" i="9" l="1"/>
  <c r="G413" i="1"/>
  <c r="E298" i="4"/>
  <c r="F163" i="4"/>
  <c r="C159" i="1"/>
  <c r="E151" i="4"/>
  <c r="I17" i="3" s="1"/>
  <c r="E20" i="9"/>
  <c r="E19" i="9" s="1"/>
  <c r="F152" i="4"/>
  <c r="C148" i="1"/>
  <c r="F124" i="4"/>
  <c r="C120" i="1"/>
  <c r="G1409" i="1"/>
  <c r="H1409" i="1"/>
  <c r="D1214" i="1"/>
  <c r="I23" i="3"/>
  <c r="H1215" i="1"/>
  <c r="G1215" i="1"/>
  <c r="F146" i="5"/>
  <c r="C1124" i="1"/>
  <c r="D990" i="1"/>
  <c r="H997" i="1"/>
  <c r="I20" i="3"/>
  <c r="D985" i="1"/>
  <c r="G985" i="1" s="1"/>
  <c r="F7" i="5"/>
  <c r="H20" i="3"/>
  <c r="F12" i="5"/>
  <c r="C990" i="1"/>
  <c r="H1576" i="1"/>
  <c r="G1576" i="1"/>
  <c r="G1483" i="1"/>
  <c r="F141" i="6"/>
  <c r="H28" i="3"/>
  <c r="C1435" i="1"/>
  <c r="G299" i="9"/>
  <c r="E299" i="9" s="1"/>
  <c r="H21" i="3"/>
  <c r="C1046" i="1"/>
  <c r="D6" i="5"/>
  <c r="F212" i="9"/>
  <c r="B212" i="9" s="1"/>
  <c r="I28" i="3"/>
  <c r="D1435" i="1"/>
  <c r="F311" i="4"/>
  <c r="C306" i="1"/>
  <c r="F106" i="4"/>
  <c r="C102" i="1"/>
  <c r="F515" i="4"/>
  <c r="C509" i="1"/>
  <c r="I1451" i="1"/>
  <c r="E412" i="4"/>
  <c r="I16" i="3"/>
  <c r="D2" i="1"/>
  <c r="I1462" i="1"/>
  <c r="E165" i="9"/>
  <c r="B165" i="9" s="1"/>
  <c r="F129" i="6"/>
  <c r="C1423" i="1"/>
  <c r="B20" i="9"/>
  <c r="E68" i="5"/>
  <c r="F68" i="5" s="1"/>
  <c r="D1065" i="1"/>
  <c r="F420" i="4"/>
  <c r="D635" i="4"/>
  <c r="C414" i="1"/>
  <c r="F82" i="4"/>
  <c r="C78" i="1"/>
  <c r="G289" i="9"/>
  <c r="E289" i="9" s="1"/>
  <c r="B289" i="9" s="1"/>
  <c r="D176" i="5"/>
  <c r="F177" i="5"/>
  <c r="C1154" i="1"/>
  <c r="F396" i="4"/>
  <c r="C391" i="1"/>
  <c r="K1432" i="9"/>
  <c r="G295" i="9"/>
  <c r="E295" i="9" s="1"/>
  <c r="B295" i="9" s="1"/>
  <c r="I34" i="3"/>
  <c r="C1517" i="1"/>
  <c r="F35" i="6"/>
  <c r="H25" i="3"/>
  <c r="C1329" i="1"/>
  <c r="G294" i="9"/>
  <c r="E294" i="9" s="1"/>
  <c r="F593" i="4"/>
  <c r="C587" i="1"/>
  <c r="F484" i="4"/>
  <c r="C478" i="1"/>
  <c r="F252" i="4"/>
  <c r="C248" i="1"/>
  <c r="F50" i="4"/>
  <c r="C46" i="1"/>
  <c r="G292" i="9"/>
  <c r="E292" i="9" s="1"/>
  <c r="B292" i="9" s="1"/>
  <c r="F206" i="5"/>
  <c r="C1183" i="1"/>
  <c r="F625" i="4"/>
  <c r="C619" i="1"/>
  <c r="F344" i="4"/>
  <c r="C339" i="1"/>
  <c r="I1464" i="1"/>
  <c r="I1477" i="1"/>
  <c r="I1455" i="1"/>
  <c r="I1449" i="1"/>
  <c r="F245" i="5"/>
  <c r="D237" i="5"/>
  <c r="C1222" i="1"/>
  <c r="E175" i="5"/>
  <c r="D1152" i="1" s="1"/>
  <c r="I22" i="3"/>
  <c r="D1153" i="1"/>
  <c r="D528" i="4"/>
  <c r="F529" i="4"/>
  <c r="C523" i="1"/>
  <c r="F118" i="5"/>
  <c r="C1096" i="1"/>
  <c r="F472" i="4"/>
  <c r="C466" i="1"/>
  <c r="F363" i="4"/>
  <c r="D350" i="4"/>
  <c r="C358" i="1"/>
  <c r="F224" i="4"/>
  <c r="D151" i="4"/>
  <c r="C220" i="1"/>
  <c r="D6" i="4"/>
  <c r="F567" i="4"/>
  <c r="C561" i="1"/>
  <c r="D298" i="4"/>
  <c r="I1479" i="1"/>
  <c r="E636" i="4"/>
  <c r="D630" i="1" s="1"/>
  <c r="D522" i="1"/>
  <c r="I1468" i="1"/>
  <c r="I1457" i="1"/>
  <c r="E635" i="4"/>
  <c r="D629" i="1" s="1"/>
  <c r="I1459" i="1"/>
  <c r="E407" i="4" l="1"/>
  <c r="D402" i="1" s="1"/>
  <c r="D293" i="1"/>
  <c r="E408" i="4"/>
  <c r="D403" i="1" s="1"/>
  <c r="E289" i="4"/>
  <c r="E290" i="4" s="1"/>
  <c r="D286" i="1" s="1"/>
  <c r="D147" i="1"/>
  <c r="G159" i="1"/>
  <c r="H159" i="1"/>
  <c r="H148" i="1"/>
  <c r="G148" i="1"/>
  <c r="H120" i="1"/>
  <c r="G120" i="1"/>
  <c r="G1124" i="1"/>
  <c r="H1124" i="1"/>
  <c r="H985" i="1"/>
  <c r="G990" i="1"/>
  <c r="H990" i="1"/>
  <c r="H220" i="1"/>
  <c r="G220" i="1"/>
  <c r="D408" i="4"/>
  <c r="F350" i="4"/>
  <c r="C345" i="1"/>
  <c r="H1096" i="1"/>
  <c r="G1096" i="1"/>
  <c r="D636" i="4"/>
  <c r="F528" i="4"/>
  <c r="C522" i="1"/>
  <c r="H1222" i="1"/>
  <c r="G1222" i="1"/>
  <c r="G248" i="1"/>
  <c r="H248" i="1"/>
  <c r="G587" i="1"/>
  <c r="H587" i="1"/>
  <c r="H1154" i="1"/>
  <c r="G1154" i="1"/>
  <c r="H78" i="1"/>
  <c r="G78" i="1"/>
  <c r="E639" i="4"/>
  <c r="D407" i="1"/>
  <c r="H102" i="1"/>
  <c r="G102" i="1"/>
  <c r="E298" i="9"/>
  <c r="B299" i="9"/>
  <c r="F6" i="4"/>
  <c r="H16" i="3"/>
  <c r="D412" i="4"/>
  <c r="C2" i="1"/>
  <c r="H339" i="1"/>
  <c r="G339" i="1"/>
  <c r="H1183" i="1"/>
  <c r="G1183" i="1"/>
  <c r="H1329" i="1"/>
  <c r="G1329" i="1"/>
  <c r="H9" i="3"/>
  <c r="F635" i="4"/>
  <c r="C629" i="1"/>
  <c r="D407" i="4"/>
  <c r="F298" i="4"/>
  <c r="C293" i="1"/>
  <c r="G561" i="1"/>
  <c r="H561" i="1"/>
  <c r="H17" i="3"/>
  <c r="D289" i="4"/>
  <c r="D290" i="4" s="1"/>
  <c r="F151" i="4"/>
  <c r="C147" i="1"/>
  <c r="F237" i="5"/>
  <c r="H23" i="3"/>
  <c r="C1214" i="1"/>
  <c r="H619" i="1"/>
  <c r="G619" i="1"/>
  <c r="H1065" i="1"/>
  <c r="G1065" i="1"/>
  <c r="G1423" i="1"/>
  <c r="H1423" i="1"/>
  <c r="H1435" i="1"/>
  <c r="G1435" i="1"/>
  <c r="G466" i="1"/>
  <c r="H466" i="1"/>
  <c r="H523" i="1"/>
  <c r="G523" i="1"/>
  <c r="G46" i="1"/>
  <c r="H46" i="1"/>
  <c r="H478" i="1"/>
  <c r="G478" i="1"/>
  <c r="E293" i="9"/>
  <c r="B294" i="9"/>
  <c r="G1517" i="1"/>
  <c r="H1517" i="1"/>
  <c r="H11" i="3"/>
  <c r="H391" i="1"/>
  <c r="G391" i="1"/>
  <c r="F176" i="5"/>
  <c r="H22" i="3"/>
  <c r="D175" i="5"/>
  <c r="C1153" i="1"/>
  <c r="H414" i="1"/>
  <c r="G414" i="1"/>
  <c r="I21" i="3"/>
  <c r="D1046" i="1"/>
  <c r="H1046" i="1" s="1"/>
  <c r="E6" i="5"/>
  <c r="H509" i="1"/>
  <c r="G509" i="1"/>
  <c r="G306" i="1"/>
  <c r="H306" i="1"/>
  <c r="G358" i="1"/>
  <c r="H358" i="1"/>
  <c r="C984" i="1"/>
  <c r="D285" i="1" l="1"/>
  <c r="E413" i="4"/>
  <c r="E640" i="4" s="1"/>
  <c r="E641" i="4" s="1"/>
  <c r="E291" i="4"/>
  <c r="D287" i="1" s="1"/>
  <c r="G282" i="9"/>
  <c r="E282" i="9" s="1"/>
  <c r="B282" i="9" s="1"/>
  <c r="F6" i="5"/>
  <c r="G147" i="1"/>
  <c r="H147" i="1"/>
  <c r="F407" i="4"/>
  <c r="C402" i="1"/>
  <c r="F636" i="4"/>
  <c r="C630" i="1"/>
  <c r="D408" i="1"/>
  <c r="H1214" i="1"/>
  <c r="G1214" i="1"/>
  <c r="H629" i="1"/>
  <c r="G629" i="1"/>
  <c r="G1046" i="1"/>
  <c r="F408" i="4"/>
  <c r="C403" i="1"/>
  <c r="F175" i="5"/>
  <c r="C1152" i="1"/>
  <c r="F290" i="4"/>
  <c r="C286" i="1"/>
  <c r="N3" i="9"/>
  <c r="I11" i="3"/>
  <c r="G276" i="9"/>
  <c r="H276" i="9"/>
  <c r="D984" i="1"/>
  <c r="D413" i="4"/>
  <c r="D414" i="4" s="1"/>
  <c r="D291" i="4"/>
  <c r="F289" i="4"/>
  <c r="C285" i="1"/>
  <c r="H293" i="1"/>
  <c r="G293" i="1"/>
  <c r="G2" i="1"/>
  <c r="H2" i="1"/>
  <c r="G522" i="1"/>
  <c r="H522" i="1"/>
  <c r="H1153" i="1"/>
  <c r="G1153" i="1"/>
  <c r="K3" i="9"/>
  <c r="I9" i="3"/>
  <c r="D639" i="4"/>
  <c r="F412" i="4"/>
  <c r="C407" i="1"/>
  <c r="D633" i="1"/>
  <c r="G345" i="1"/>
  <c r="H345" i="1"/>
  <c r="E414" i="4" l="1"/>
  <c r="D409" i="1" s="1"/>
  <c r="E415" i="4"/>
  <c r="D410" i="1" s="1"/>
  <c r="H8" i="3"/>
  <c r="M3" i="9" s="1"/>
  <c r="E276" i="9"/>
  <c r="E275" i="9" s="1"/>
  <c r="F414" i="4"/>
  <c r="C409" i="1"/>
  <c r="G407" i="1"/>
  <c r="H407" i="1"/>
  <c r="H285" i="1"/>
  <c r="G285" i="1"/>
  <c r="G286" i="1"/>
  <c r="H286" i="1"/>
  <c r="H403" i="1"/>
  <c r="G403" i="1"/>
  <c r="H402" i="1"/>
  <c r="G402" i="1"/>
  <c r="G984" i="1"/>
  <c r="D635" i="1"/>
  <c r="F639" i="4"/>
  <c r="C633" i="1"/>
  <c r="F291" i="4"/>
  <c r="C287" i="1"/>
  <c r="E642" i="4"/>
  <c r="E645" i="4" s="1"/>
  <c r="D634" i="1"/>
  <c r="H984" i="1"/>
  <c r="D640" i="4"/>
  <c r="D641" i="4" s="1"/>
  <c r="D415" i="4"/>
  <c r="F413" i="4"/>
  <c r="C408" i="1"/>
  <c r="H1152" i="1"/>
  <c r="G1152" i="1"/>
  <c r="H630" i="1"/>
  <c r="G630" i="1"/>
  <c r="I8" i="3" l="1"/>
  <c r="B276" i="9"/>
  <c r="F641" i="4"/>
  <c r="C635" i="1"/>
  <c r="H633" i="1"/>
  <c r="G633" i="1"/>
  <c r="H408" i="1"/>
  <c r="G408" i="1"/>
  <c r="G287" i="1"/>
  <c r="H287" i="1"/>
  <c r="H409" i="1"/>
  <c r="G409" i="1"/>
  <c r="D642" i="4"/>
  <c r="D645" i="4" s="1"/>
  <c r="F640" i="4"/>
  <c r="C634" i="1"/>
  <c r="I18" i="3"/>
  <c r="D639" i="1"/>
  <c r="F415" i="4"/>
  <c r="C410" i="1"/>
  <c r="E646" i="4"/>
  <c r="D636" i="1"/>
  <c r="H18" i="3" l="1"/>
  <c r="F645" i="4"/>
  <c r="C639" i="1"/>
  <c r="H410" i="1"/>
  <c r="G410" i="1"/>
  <c r="H634" i="1"/>
  <c r="G634" i="1"/>
  <c r="H635" i="1"/>
  <c r="G635" i="1"/>
  <c r="I19" i="3"/>
  <c r="D640" i="1"/>
  <c r="D646" i="4"/>
  <c r="F642" i="4"/>
  <c r="C636" i="1"/>
  <c r="H19" i="3" l="1"/>
  <c r="F646" i="4"/>
  <c r="C640" i="1"/>
  <c r="G639" i="1"/>
  <c r="H639" i="1"/>
  <c r="H636" i="1"/>
  <c r="G636" i="1"/>
  <c r="H7" i="3"/>
  <c r="H640" i="1" l="1"/>
  <c r="G640" i="1"/>
  <c r="J3" i="9"/>
  <c r="I7" i="3"/>
  <c r="M272" i="9" l="1"/>
  <c r="L272" i="9"/>
  <c r="G18" i="9"/>
  <c r="H18" i="9"/>
  <c r="I13" i="9"/>
  <c r="J8" i="9"/>
  <c r="G15" i="9"/>
  <c r="K8" i="9"/>
  <c r="J13" i="9"/>
  <c r="I7" i="9"/>
  <c r="K13" i="9"/>
  <c r="K6" i="9"/>
  <c r="J11" i="9"/>
  <c r="J10" i="9"/>
  <c r="M15" i="9"/>
  <c r="I17" i="9"/>
  <c r="I9" i="9"/>
  <c r="H16" i="9"/>
  <c r="J9" i="9"/>
  <c r="H15" i="9"/>
  <c r="K9" i="9"/>
  <c r="L15" i="9"/>
  <c r="J7" i="9"/>
  <c r="I12" i="9"/>
  <c r="L16" i="9"/>
  <c r="I5" i="9"/>
  <c r="K11" i="9"/>
  <c r="J17" i="9"/>
  <c r="J5" i="9"/>
  <c r="K7" i="9"/>
  <c r="J12" i="9"/>
  <c r="I6" i="9"/>
  <c r="K12" i="9"/>
  <c r="G17" i="9"/>
  <c r="J6" i="9"/>
  <c r="I11" i="9"/>
  <c r="H17" i="9"/>
  <c r="K10" i="9"/>
  <c r="G16" i="9"/>
  <c r="K5" i="9"/>
  <c r="M16" i="9"/>
  <c r="I8" i="9"/>
  <c r="E6" i="9" l="1"/>
  <c r="B6" i="9" s="1"/>
  <c r="F15" i="9"/>
  <c r="E8" i="9"/>
  <c r="B8" i="9" s="1"/>
  <c r="E11" i="9"/>
  <c r="B11" i="9" s="1"/>
  <c r="F16" i="9"/>
  <c r="E12" i="9"/>
  <c r="B12" i="9" s="1"/>
  <c r="E16" i="9"/>
  <c r="E15" i="9"/>
  <c r="E18" i="9"/>
  <c r="B18" i="9" s="1"/>
  <c r="E17" i="9"/>
  <c r="B17" i="9" s="1"/>
  <c r="E5" i="9"/>
  <c r="E10" i="9"/>
  <c r="B10" i="9" s="1"/>
  <c r="E7" i="9"/>
  <c r="B7" i="9" s="1"/>
  <c r="F272" i="9"/>
  <c r="E9" i="9"/>
  <c r="B9" i="9" s="1"/>
  <c r="E13" i="9"/>
  <c r="B13" i="9" s="1"/>
  <c r="F14" i="9" l="1"/>
  <c r="B16" i="9"/>
  <c r="E14" i="9"/>
  <c r="B15" i="9"/>
  <c r="B272" i="9"/>
  <c r="F19" i="9"/>
  <c r="B5" i="9"/>
  <c r="E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<sst xmlns="http://schemas.openxmlformats.org/spreadsheetml/2006/main" count="4313" uniqueCount="3393">
  <si>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</si>
  <si>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</si>
  <si>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</si>
  <si>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</si>
  <si>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</si>
  <si>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</si>
  <si>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</si>
  <si>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</si>
  <si>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</si>
  <si>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</si>
  <si>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</si>
  <si>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</si>
  <si>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</si>
  <si>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</si>
  <si>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</si>
  <si>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</si>
  <si>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</si>
  <si>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</si>
  <si>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</si>
  <si>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</si>
  <si>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</si>
  <si>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</si>
  <si>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</si>
  <si>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</si>
  <si>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</si>
  <si>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</si>
  <si>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</si>
  <si>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</si>
  <si>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</si>
  <si>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</si>
  <si>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</si>
  <si>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OSNOVNA ŠKOLA TRSTENIK</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</si>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</sst>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9856255</v>
      </c>
      <c r="D2" s="6">
        <f>'PR-RAS'!E6</f>
        <v>10425476.220000001</v>
      </c>
      <c r="E2" s="6">
        <v>0</v>
      </c>
      <c r="F2" s="6">
        <v>0</v>
      </c>
      <c r="G2" s="7">
        <f t="shared" ref="G2:G264" si="0">(B2/1000)*(C2*1+D2*2)</f>
        <v>30707.207440000002</v>
      </c>
      <c r="H2" s="7">
        <f t="shared" ref="H2:H264" si="1">ABS(C2-ROUND(C2,0))+ABS(D2-ROUND(D2,0))</f>
        <v>0.22000000067055225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8924152</v>
      </c>
      <c r="D46" s="1">
        <f>'PR-RAS'!E50</f>
        <v>9309575.0700000003</v>
      </c>
      <c r="E46" s="1">
        <v>0</v>
      </c>
      <c r="F46" s="1">
        <v>0</v>
      </c>
      <c r="G46" s="2">
        <f t="shared" si="0"/>
        <v>1239448.5963000001</v>
      </c>
      <c r="H46" s="2">
        <f t="shared" si="1"/>
        <v>7.0000000298023224E-2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8924152</v>
      </c>
      <c r="D64" s="1">
        <f>'PR-RAS'!E68</f>
        <v>9309575.0700000003</v>
      </c>
      <c r="E64" s="1">
        <v>0</v>
      </c>
      <c r="F64" s="1">
        <v>0</v>
      </c>
      <c r="G64" s="2">
        <f t="shared" si="0"/>
        <v>1735228.0348199999</v>
      </c>
      <c r="H64" s="2">
        <f t="shared" si="1"/>
        <v>7.0000000298023224E-2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8452837</v>
      </c>
      <c r="D65" s="1">
        <f>'PR-RAS'!E69</f>
        <v>9107044.9100000001</v>
      </c>
      <c r="E65" s="1">
        <v>0</v>
      </c>
      <c r="F65" s="1">
        <v>0</v>
      </c>
      <c r="G65" s="2">
        <f t="shared" si="0"/>
        <v>1706683.31648</v>
      </c>
      <c r="H65" s="2">
        <f t="shared" si="1"/>
        <v>8.9999999850988388E-2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471315</v>
      </c>
      <c r="D66" s="1">
        <f>'PR-RAS'!E70</f>
        <v>202530.16</v>
      </c>
      <c r="E66" s="1">
        <v>0</v>
      </c>
      <c r="F66" s="1">
        <v>0</v>
      </c>
      <c r="G66" s="2">
        <f t="shared" si="0"/>
        <v>56964.395800000006</v>
      </c>
      <c r="H66" s="2">
        <f t="shared" si="1"/>
        <v>0.16000000000349246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v>
      </c>
      <c r="D78" s="1">
        <f>'PR-RAS'!E82</f>
        <v>0.3</v>
      </c>
      <c r="E78" s="1">
        <v>0</v>
      </c>
      <c r="F78" s="1">
        <v>0</v>
      </c>
      <c r="G78" s="2">
        <f t="shared" si="0"/>
        <v>0.50819999999999999</v>
      </c>
      <c r="H78" s="2">
        <f t="shared" si="1"/>
        <v>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v>
      </c>
      <c r="D79" s="1">
        <f>'PR-RAS'!E83</f>
        <v>0.3</v>
      </c>
      <c r="E79" s="1">
        <v>0</v>
      </c>
      <c r="F79" s="1">
        <v>0</v>
      </c>
      <c r="G79" s="2">
        <f t="shared" si="0"/>
        <v>0.51479999999999992</v>
      </c>
      <c r="H79" s="2">
        <f t="shared" si="1"/>
        <v>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v>
      </c>
      <c r="D81" s="1">
        <f>'PR-RAS'!E85</f>
        <v>0.3</v>
      </c>
      <c r="E81" s="1">
        <v>0</v>
      </c>
      <c r="F81" s="1">
        <v>0</v>
      </c>
      <c r="G81" s="2">
        <f t="shared" si="0"/>
        <v>0.52800000000000002</v>
      </c>
      <c r="H81" s="2">
        <f t="shared" si="1"/>
        <v>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1412</v>
      </c>
      <c r="D102" s="1">
        <f>'PR-RAS'!E106</f>
        <v>20662.5</v>
      </c>
      <c r="E102" s="1">
        <v>0</v>
      </c>
      <c r="F102" s="1">
        <v>0</v>
      </c>
      <c r="G102" s="2">
        <f t="shared" si="0"/>
        <v>4316.4369999999999</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1412</v>
      </c>
      <c r="D108" s="1">
        <f>'PR-RAS'!E112</f>
        <v>20662.5</v>
      </c>
      <c r="E108" s="1">
        <v>0</v>
      </c>
      <c r="F108" s="1">
        <v>0</v>
      </c>
      <c r="G108" s="2">
        <f t="shared" si="0"/>
        <v>4572.8589999999995</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1412</v>
      </c>
      <c r="D113" s="1">
        <f>'PR-RAS'!E117</f>
        <v>20662.5</v>
      </c>
      <c r="E113" s="1">
        <v>0</v>
      </c>
      <c r="F113" s="1">
        <v>0</v>
      </c>
      <c r="G113" s="2">
        <f t="shared" si="0"/>
        <v>4786.5439999999999</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7020</v>
      </c>
      <c r="D120" s="1">
        <f>'PR-RAS'!E124</f>
        <v>31800</v>
      </c>
      <c r="E120" s="1">
        <v>0</v>
      </c>
      <c r="F120" s="1">
        <v>0</v>
      </c>
      <c r="G120" s="2">
        <f t="shared" si="0"/>
        <v>8403.7799999999988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7020</v>
      </c>
      <c r="D121" s="1">
        <f>'PR-RAS'!E125</f>
        <v>31800</v>
      </c>
      <c r="E121" s="1">
        <v>0</v>
      </c>
      <c r="F121" s="1">
        <v>0</v>
      </c>
      <c r="G121" s="2">
        <f t="shared" si="0"/>
        <v>8474.4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7020</v>
      </c>
      <c r="D123" s="1">
        <f>'PR-RAS'!E127</f>
        <v>31800</v>
      </c>
      <c r="E123" s="1">
        <v>0</v>
      </c>
      <c r="F123" s="1">
        <v>0</v>
      </c>
      <c r="G123" s="2">
        <f t="shared" si="0"/>
        <v>8615.64</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923665</v>
      </c>
      <c r="D129" s="1">
        <f>'PR-RAS'!E133</f>
        <v>1060938.3500000001</v>
      </c>
      <c r="E129" s="1">
        <v>0</v>
      </c>
      <c r="F129" s="1">
        <v>0</v>
      </c>
      <c r="G129" s="2">
        <f t="shared" si="0"/>
        <v>389829.33760000003</v>
      </c>
      <c r="H129" s="2">
        <f t="shared" si="1"/>
        <v>0.35000000009313226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923665</v>
      </c>
      <c r="D130" s="1">
        <f>'PR-RAS'!E134</f>
        <v>1060938.3500000001</v>
      </c>
      <c r="E130" s="1">
        <v>0</v>
      </c>
      <c r="F130" s="1">
        <v>0</v>
      </c>
      <c r="G130" s="2">
        <f t="shared" si="0"/>
        <v>392874.87930000003</v>
      </c>
      <c r="H130" s="2">
        <f t="shared" si="1"/>
        <v>0.35000000009313226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838174</v>
      </c>
      <c r="D131" s="1">
        <f>'PR-RAS'!E135</f>
        <v>1012337.87</v>
      </c>
      <c r="E131" s="1">
        <v>0</v>
      </c>
      <c r="F131" s="1">
        <v>0</v>
      </c>
      <c r="G131" s="2">
        <f t="shared" si="0"/>
        <v>372170.46620000002</v>
      </c>
      <c r="H131" s="2">
        <f t="shared" si="1"/>
        <v>0.13000000000465661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85491</v>
      </c>
      <c r="D132" s="1">
        <f>'PR-RAS'!E136</f>
        <v>48600.480000000003</v>
      </c>
      <c r="E132" s="1">
        <v>0</v>
      </c>
      <c r="F132" s="1">
        <v>0</v>
      </c>
      <c r="G132" s="2">
        <f t="shared" si="0"/>
        <v>23932.646760000003</v>
      </c>
      <c r="H132" s="2">
        <f t="shared" si="1"/>
        <v>0.48000000000320142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2500</v>
      </c>
      <c r="E135" s="1">
        <v>0</v>
      </c>
      <c r="F135" s="1">
        <v>0</v>
      </c>
      <c r="G135" s="2">
        <f t="shared" si="0"/>
        <v>670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2500</v>
      </c>
      <c r="E146" s="1">
        <v>0</v>
      </c>
      <c r="F146" s="1">
        <v>0</v>
      </c>
      <c r="G146" s="2">
        <f t="shared" si="0"/>
        <v>725</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9417771</v>
      </c>
      <c r="D147" s="1">
        <f>'PR-RAS'!E151</f>
        <v>10126002.089999998</v>
      </c>
      <c r="E147" s="1">
        <v>0</v>
      </c>
      <c r="F147" s="1">
        <v>0</v>
      </c>
      <c r="G147" s="2">
        <f t="shared" si="0"/>
        <v>4331787.1762799993</v>
      </c>
      <c r="H147" s="2">
        <f t="shared" si="1"/>
        <v>8.9999997988343239E-2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8375397</v>
      </c>
      <c r="D148" s="1">
        <f>'PR-RAS'!E152</f>
        <v>8992819.3899999987</v>
      </c>
      <c r="E148" s="1">
        <v>0</v>
      </c>
      <c r="F148" s="1">
        <v>0</v>
      </c>
      <c r="G148" s="2">
        <f t="shared" si="0"/>
        <v>3875072.2596599995</v>
      </c>
      <c r="H148" s="2">
        <f t="shared" si="1"/>
        <v>0.3899999987334013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6879184</v>
      </c>
      <c r="D149" s="1">
        <f>'PR-RAS'!E153</f>
        <v>7397425.0199999996</v>
      </c>
      <c r="E149" s="1">
        <v>0</v>
      </c>
      <c r="F149" s="1">
        <v>0</v>
      </c>
      <c r="G149" s="2">
        <f t="shared" si="0"/>
        <v>3207757.0379199996</v>
      </c>
      <c r="H149" s="2">
        <f t="shared" si="1"/>
        <v>1.9999999552965164E-2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6879184</v>
      </c>
      <c r="D150" s="1">
        <f>'PR-RAS'!E154</f>
        <v>7397425.0199999996</v>
      </c>
      <c r="E150" s="1">
        <v>0</v>
      </c>
      <c r="F150" s="1">
        <v>0</v>
      </c>
      <c r="G150" s="2">
        <f t="shared" si="0"/>
        <v>3229431.0719599999</v>
      </c>
      <c r="H150" s="2">
        <f t="shared" si="1"/>
        <v>1.9999999552965164E-2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355607</v>
      </c>
      <c r="D154" s="1">
        <f>'PR-RAS'!E158</f>
        <v>368373.42</v>
      </c>
      <c r="E154" s="1">
        <v>0</v>
      </c>
      <c r="F154" s="1">
        <v>0</v>
      </c>
      <c r="G154" s="2">
        <f t="shared" si="0"/>
        <v>167130.13751999996</v>
      </c>
      <c r="H154" s="2">
        <f t="shared" si="1"/>
        <v>0.41999999998370185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1140606</v>
      </c>
      <c r="D155" s="1">
        <f>'PR-RAS'!E159</f>
        <v>1227020.95</v>
      </c>
      <c r="E155" s="1">
        <v>0</v>
      </c>
      <c r="F155" s="1">
        <v>0</v>
      </c>
      <c r="G155" s="2">
        <f t="shared" si="0"/>
        <v>553575.77659999998</v>
      </c>
      <c r="H155" s="2">
        <f t="shared" si="1"/>
        <v>5.0000000046566129E-2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1140474</v>
      </c>
      <c r="D157" s="1">
        <f>'PR-RAS'!E161</f>
        <v>1225083.93</v>
      </c>
      <c r="E157" s="1">
        <v>0</v>
      </c>
      <c r="F157" s="1">
        <v>0</v>
      </c>
      <c r="G157" s="2">
        <f t="shared" si="0"/>
        <v>560140.13015999994</v>
      </c>
      <c r="H157" s="2">
        <f t="shared" si="1"/>
        <v>7.000000006519258E-2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132</v>
      </c>
      <c r="D158" s="1">
        <f>'PR-RAS'!E162</f>
        <v>1937.02</v>
      </c>
      <c r="E158" s="1">
        <v>0</v>
      </c>
      <c r="F158" s="1">
        <v>0</v>
      </c>
      <c r="G158" s="2">
        <f t="shared" si="0"/>
        <v>628.94827999999995</v>
      </c>
      <c r="H158" s="2">
        <f t="shared" si="1"/>
        <v>1.999999999998181E-2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856782</v>
      </c>
      <c r="D159" s="1">
        <f>'PR-RAS'!E163</f>
        <v>900542.19</v>
      </c>
      <c r="E159" s="1">
        <v>0</v>
      </c>
      <c r="F159" s="1">
        <v>0</v>
      </c>
      <c r="G159" s="2">
        <f t="shared" si="0"/>
        <v>419942.88803999999</v>
      </c>
      <c r="H159" s="2">
        <f t="shared" si="1"/>
        <v>0.18999999994412065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164971</v>
      </c>
      <c r="D160" s="1">
        <f>'PR-RAS'!E164</f>
        <v>202043.68</v>
      </c>
      <c r="E160" s="1">
        <v>0</v>
      </c>
      <c r="F160" s="1">
        <v>0</v>
      </c>
      <c r="G160" s="2">
        <f t="shared" si="0"/>
        <v>90480.279240000003</v>
      </c>
      <c r="H160" s="2">
        <f t="shared" si="1"/>
        <v>0.32000000000698492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10801</v>
      </c>
      <c r="D161" s="1">
        <f>'PR-RAS'!E165</f>
        <v>37255.25</v>
      </c>
      <c r="E161" s="1">
        <v>0</v>
      </c>
      <c r="F161" s="1">
        <v>0</v>
      </c>
      <c r="G161" s="2">
        <f t="shared" si="0"/>
        <v>13649.84</v>
      </c>
      <c r="H161" s="2">
        <f t="shared" si="1"/>
        <v>0.25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150473</v>
      </c>
      <c r="D162" s="1">
        <f>'PR-RAS'!E166</f>
        <v>155614.93</v>
      </c>
      <c r="E162" s="1">
        <v>0</v>
      </c>
      <c r="F162" s="1">
        <v>0</v>
      </c>
      <c r="G162" s="2">
        <f t="shared" si="0"/>
        <v>74334.160459999999</v>
      </c>
      <c r="H162" s="2">
        <f t="shared" si="1"/>
        <v>7.0000000006984919E-2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2505</v>
      </c>
      <c r="D163" s="1">
        <f>'PR-RAS'!E167</f>
        <v>7497.5</v>
      </c>
      <c r="E163" s="1">
        <v>0</v>
      </c>
      <c r="F163" s="1">
        <v>0</v>
      </c>
      <c r="G163" s="2">
        <f t="shared" si="0"/>
        <v>2835</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1192</v>
      </c>
      <c r="D164" s="1">
        <f>'PR-RAS'!E168</f>
        <v>1676</v>
      </c>
      <c r="E164" s="1">
        <v>0</v>
      </c>
      <c r="F164" s="1">
        <v>0</v>
      </c>
      <c r="G164" s="2">
        <f t="shared" si="0"/>
        <v>740.67200000000003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336548</v>
      </c>
      <c r="D165" s="1">
        <f>'PR-RAS'!E169</f>
        <v>359810.20999999996</v>
      </c>
      <c r="E165" s="1">
        <v>0</v>
      </c>
      <c r="F165" s="1">
        <v>0</v>
      </c>
      <c r="G165" s="2">
        <f t="shared" si="0"/>
        <v>173211.62088</v>
      </c>
      <c r="H165" s="2">
        <f t="shared" si="1"/>
        <v>0.2099999999627471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91646</v>
      </c>
      <c r="D166" s="1">
        <f>'PR-RAS'!E170</f>
        <v>90868.67</v>
      </c>
      <c r="E166" s="1">
        <v>0</v>
      </c>
      <c r="F166" s="1">
        <v>0</v>
      </c>
      <c r="G166" s="2">
        <f t="shared" si="0"/>
        <v>45108.251099999994</v>
      </c>
      <c r="H166" s="2">
        <f t="shared" si="1"/>
        <v>0.33000000000174623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8336</v>
      </c>
      <c r="D167" s="1">
        <f>'PR-RAS'!E171</f>
        <v>7947.71</v>
      </c>
      <c r="E167" s="1">
        <v>0</v>
      </c>
      <c r="F167" s="1">
        <v>0</v>
      </c>
      <c r="G167" s="2">
        <f t="shared" si="0"/>
        <v>4022.41572</v>
      </c>
      <c r="H167" s="2">
        <f t="shared" si="1"/>
        <v>0.28999999999996362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201066</v>
      </c>
      <c r="D168" s="1">
        <f>'PR-RAS'!E172</f>
        <v>228188.72</v>
      </c>
      <c r="E168" s="1">
        <v>0</v>
      </c>
      <c r="F168" s="1">
        <v>0</v>
      </c>
      <c r="G168" s="2">
        <f t="shared" si="0"/>
        <v>109793.05447999999</v>
      </c>
      <c r="H168" s="2">
        <f t="shared" si="1"/>
        <v>0.27999999999883585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31564</v>
      </c>
      <c r="D169" s="1">
        <f>'PR-RAS'!E173</f>
        <v>30799.16</v>
      </c>
      <c r="E169" s="1">
        <v>0</v>
      </c>
      <c r="F169" s="1">
        <v>0</v>
      </c>
      <c r="G169" s="2">
        <f t="shared" si="0"/>
        <v>15651.269760000003</v>
      </c>
      <c r="H169" s="2">
        <f t="shared" si="1"/>
        <v>0.15999999999985448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3936</v>
      </c>
      <c r="D170" s="1">
        <f>'PR-RAS'!E174</f>
        <v>0</v>
      </c>
      <c r="E170" s="1">
        <v>0</v>
      </c>
      <c r="F170" s="1">
        <v>0</v>
      </c>
      <c r="G170" s="2">
        <f t="shared" si="0"/>
        <v>665.18400000000008</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2005.95</v>
      </c>
      <c r="E172" s="1">
        <v>0</v>
      </c>
      <c r="F172" s="1">
        <v>0</v>
      </c>
      <c r="G172" s="2">
        <f t="shared" si="0"/>
        <v>686.03490000000011</v>
      </c>
      <c r="H172" s="2">
        <f t="shared" si="1"/>
        <v>4.9999999999954525E-2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349565</v>
      </c>
      <c r="D173" s="1">
        <f>'PR-RAS'!E177</f>
        <v>269850.8</v>
      </c>
      <c r="E173" s="1">
        <v>0</v>
      </c>
      <c r="F173" s="1">
        <v>0</v>
      </c>
      <c r="G173" s="2">
        <f t="shared" si="0"/>
        <v>152953.85519999999</v>
      </c>
      <c r="H173" s="2">
        <f t="shared" si="1"/>
        <v>0.20000000001164153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30835</v>
      </c>
      <c r="D174" s="1">
        <f>'PR-RAS'!E178</f>
        <v>29426.080000000002</v>
      </c>
      <c r="E174" s="1">
        <v>0</v>
      </c>
      <c r="F174" s="1">
        <v>0</v>
      </c>
      <c r="G174" s="2">
        <f t="shared" si="0"/>
        <v>15515.87868</v>
      </c>
      <c r="H174" s="2">
        <f t="shared" si="1"/>
        <v>8.000000000174623E-2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172776</v>
      </c>
      <c r="D175" s="1">
        <f>'PR-RAS'!E179</f>
        <v>112416.48</v>
      </c>
      <c r="E175" s="1">
        <v>0</v>
      </c>
      <c r="F175" s="1">
        <v>0</v>
      </c>
      <c r="G175" s="2">
        <f t="shared" si="0"/>
        <v>69183.959039999987</v>
      </c>
      <c r="H175" s="2">
        <f t="shared" si="1"/>
        <v>0.47999999999592546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960</v>
      </c>
      <c r="D176" s="1">
        <f>'PR-RAS'!E180</f>
        <v>960</v>
      </c>
      <c r="E176" s="1">
        <v>0</v>
      </c>
      <c r="F176" s="1">
        <v>0</v>
      </c>
      <c r="G176" s="2">
        <f t="shared" si="0"/>
        <v>503.99999999999994</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64753</v>
      </c>
      <c r="D177" s="1">
        <f>'PR-RAS'!E181</f>
        <v>62480.57</v>
      </c>
      <c r="E177" s="1">
        <v>0</v>
      </c>
      <c r="F177" s="1">
        <v>0</v>
      </c>
      <c r="G177" s="2">
        <f t="shared" si="0"/>
        <v>33389.68864</v>
      </c>
      <c r="H177" s="2">
        <f t="shared" si="1"/>
        <v>0.43000000000029104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29940</v>
      </c>
      <c r="D179" s="1">
        <f>'PR-RAS'!E183</f>
        <v>22060</v>
      </c>
      <c r="E179" s="1">
        <v>0</v>
      </c>
      <c r="F179" s="1">
        <v>0</v>
      </c>
      <c r="G179" s="2">
        <f t="shared" si="0"/>
        <v>13182.679999999998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1551</v>
      </c>
      <c r="D180" s="1">
        <f>'PR-RAS'!E184</f>
        <v>1551.24</v>
      </c>
      <c r="E180" s="1">
        <v>0</v>
      </c>
      <c r="F180" s="1">
        <v>0</v>
      </c>
      <c r="G180" s="2">
        <f t="shared" si="0"/>
        <v>832.97291999999993</v>
      </c>
      <c r="H180" s="2">
        <f t="shared" si="1"/>
        <v>0.24000000000000909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11981</v>
      </c>
      <c r="D181" s="1">
        <f>'PR-RAS'!E185</f>
        <v>13921</v>
      </c>
      <c r="E181" s="1">
        <v>0</v>
      </c>
      <c r="F181" s="1">
        <v>0</v>
      </c>
      <c r="G181" s="2">
        <f t="shared" si="0"/>
        <v>7168.1399999999994</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36769</v>
      </c>
      <c r="D182" s="1">
        <f>'PR-RAS'!E186</f>
        <v>27035.43</v>
      </c>
      <c r="E182" s="1">
        <v>0</v>
      </c>
      <c r="F182" s="1">
        <v>0</v>
      </c>
      <c r="G182" s="2">
        <f t="shared" si="0"/>
        <v>16442.014660000001</v>
      </c>
      <c r="H182" s="2">
        <f t="shared" si="1"/>
        <v>0.43000000000029104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5698</v>
      </c>
      <c r="D184" s="1">
        <f>'PR-RAS'!E188</f>
        <v>68837.5</v>
      </c>
      <c r="E184" s="1">
        <v>0</v>
      </c>
      <c r="F184" s="1">
        <v>0</v>
      </c>
      <c r="G184" s="2">
        <f t="shared" si="0"/>
        <v>26237.258999999998</v>
      </c>
      <c r="H184" s="2">
        <f t="shared" si="1"/>
        <v>0.5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1338</v>
      </c>
      <c r="D188" s="1">
        <f>'PR-RAS'!E192</f>
        <v>1437.5</v>
      </c>
      <c r="E188" s="1">
        <v>0</v>
      </c>
      <c r="F188" s="1">
        <v>0</v>
      </c>
      <c r="G188" s="2">
        <f t="shared" si="0"/>
        <v>787.83100000000002</v>
      </c>
      <c r="H188" s="2">
        <f t="shared" si="1"/>
        <v>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1548</v>
      </c>
      <c r="D189" s="1">
        <f>'PR-RAS'!E193</f>
        <v>13500</v>
      </c>
      <c r="E189" s="1">
        <v>0</v>
      </c>
      <c r="F189" s="1">
        <v>0</v>
      </c>
      <c r="G189" s="2">
        <f t="shared" si="0"/>
        <v>5367.0240000000003</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2812</v>
      </c>
      <c r="D190" s="1">
        <f>'PR-RAS'!E194</f>
        <v>53900</v>
      </c>
      <c r="E190" s="1">
        <v>0</v>
      </c>
      <c r="F190" s="1">
        <v>0</v>
      </c>
      <c r="G190" s="2">
        <f t="shared" si="0"/>
        <v>20905.668000000001</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6785</v>
      </c>
      <c r="D192" s="1">
        <f>'PR-RAS'!E196</f>
        <v>51300.74</v>
      </c>
      <c r="E192" s="1">
        <v>0</v>
      </c>
      <c r="F192" s="1">
        <v>0</v>
      </c>
      <c r="G192" s="2">
        <f t="shared" si="0"/>
        <v>20892.81768</v>
      </c>
      <c r="H192" s="2">
        <f t="shared" si="1"/>
        <v>0.26000000000203727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6785</v>
      </c>
      <c r="D206" s="1">
        <f>'PR-RAS'!E210</f>
        <v>51300.74</v>
      </c>
      <c r="E206" s="1">
        <v>0</v>
      </c>
      <c r="F206" s="1">
        <v>0</v>
      </c>
      <c r="G206" s="2">
        <f t="shared" si="0"/>
        <v>22424.228399999996</v>
      </c>
      <c r="H206" s="2">
        <f t="shared" si="1"/>
        <v>0.26000000000203727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3798</v>
      </c>
      <c r="D207" s="1">
        <f>'PR-RAS'!E211</f>
        <v>5048.68</v>
      </c>
      <c r="E207" s="1">
        <v>0</v>
      </c>
      <c r="F207" s="1">
        <v>0</v>
      </c>
      <c r="G207" s="2">
        <f t="shared" si="0"/>
        <v>2862.44416</v>
      </c>
      <c r="H207" s="2">
        <f t="shared" si="1"/>
        <v>0.31999999999970896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2977</v>
      </c>
      <c r="D209" s="1">
        <f>'PR-RAS'!E213</f>
        <v>46252.06</v>
      </c>
      <c r="E209" s="1">
        <v>0</v>
      </c>
      <c r="F209" s="1">
        <v>0</v>
      </c>
      <c r="G209" s="2">
        <f t="shared" si="0"/>
        <v>19860.072959999998</v>
      </c>
      <c r="H209" s="2">
        <f t="shared" si="1"/>
        <v>5.9999999997671694E-2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10</v>
      </c>
      <c r="D210" s="1">
        <f>'PR-RAS'!E214</f>
        <v>0</v>
      </c>
      <c r="E210" s="1">
        <v>0</v>
      </c>
      <c r="F210" s="1">
        <v>0</v>
      </c>
      <c r="G210" s="2">
        <f t="shared" si="0"/>
        <v>2.09</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178807</v>
      </c>
      <c r="D248" s="1">
        <f>'PR-RAS'!E252</f>
        <v>181339.77</v>
      </c>
      <c r="E248" s="1">
        <v>0</v>
      </c>
      <c r="F248" s="1">
        <v>0</v>
      </c>
      <c r="G248" s="2">
        <f t="shared" si="0"/>
        <v>133747.17538</v>
      </c>
      <c r="H248" s="2">
        <f t="shared" si="1"/>
        <v>0.23000000001047738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178807</v>
      </c>
      <c r="D255" s="1">
        <f>'PR-RAS'!E259</f>
        <v>181339.77</v>
      </c>
      <c r="E255" s="1">
        <v>0</v>
      </c>
      <c r="F255" s="1">
        <v>0</v>
      </c>
      <c r="G255" s="2">
        <f t="shared" si="0"/>
        <v>137537.58116</v>
      </c>
      <c r="H255" s="2">
        <f t="shared" si="1"/>
        <v>0.23000000001047738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178807</v>
      </c>
      <c r="D257" s="1">
        <f>'PR-RAS'!E261</f>
        <v>181339.77</v>
      </c>
      <c r="E257" s="1">
        <v>0</v>
      </c>
      <c r="F257" s="1">
        <v>0</v>
      </c>
      <c r="G257" s="2">
        <f t="shared" si="0"/>
        <v>138620.55424000003</v>
      </c>
      <c r="H257" s="2">
        <f t="shared" si="1"/>
        <v>0.23000000001047738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9417771</v>
      </c>
      <c r="D285" s="1">
        <f>'PR-RAS'!E289</f>
        <v>10126002.089999998</v>
      </c>
      <c r="E285" s="1">
        <v>0</v>
      </c>
      <c r="F285" s="1">
        <v>0</v>
      </c>
      <c r="G285" s="2">
        <f t="shared" si="8"/>
        <v>8426216.1511199977</v>
      </c>
      <c r="H285" s="2">
        <f t="shared" si="9"/>
        <v>8.9999997988343239E-2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438484</v>
      </c>
      <c r="D286" s="1">
        <f>'PR-RAS'!E290</f>
        <v>299474.13000000268</v>
      </c>
      <c r="E286" s="1">
        <v>0</v>
      </c>
      <c r="F286" s="1">
        <v>0</v>
      </c>
      <c r="G286" s="2">
        <f t="shared" si="8"/>
        <v>295668.19410000148</v>
      </c>
      <c r="H286" s="2">
        <f t="shared" si="9"/>
        <v>0.13000000268220901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296166</v>
      </c>
      <c r="D288" s="1">
        <f>'PR-RAS'!E292</f>
        <v>457729.46</v>
      </c>
      <c r="E288" s="1">
        <v>0</v>
      </c>
      <c r="F288" s="1">
        <v>0</v>
      </c>
      <c r="G288" s="2">
        <f t="shared" si="8"/>
        <v>347736.35203999997</v>
      </c>
      <c r="H288" s="2">
        <f t="shared" si="9"/>
        <v>0.46000000002095476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14473</v>
      </c>
      <c r="D290" s="1">
        <f>'PR-RAS'!E294</f>
        <v>18952.560000000001</v>
      </c>
      <c r="E290" s="1">
        <v>0</v>
      </c>
      <c r="F290" s="1">
        <v>0</v>
      </c>
      <c r="G290" s="2">
        <f t="shared" si="8"/>
        <v>15137.276679999999</v>
      </c>
      <c r="H290" s="2">
        <f t="shared" si="9"/>
        <v>0.43999999999869033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12000</v>
      </c>
      <c r="D291" s="1">
        <f>'PR-RAS'!E295</f>
        <v>16480</v>
      </c>
      <c r="E291" s="1">
        <v>0</v>
      </c>
      <c r="F291" s="1">
        <v>0</v>
      </c>
      <c r="G291" s="2">
        <f t="shared" si="8"/>
        <v>13038.4</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1319</v>
      </c>
      <c r="D293" s="1">
        <f>'PR-RAS'!E298</f>
        <v>1428.7</v>
      </c>
      <c r="E293" s="1">
        <v>0</v>
      </c>
      <c r="F293" s="1">
        <v>0</v>
      </c>
      <c r="G293" s="2">
        <f t="shared" si="8"/>
        <v>1219.5087999999998</v>
      </c>
      <c r="H293" s="2">
        <f t="shared" si="9"/>
        <v>0.29999999999995453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1319</v>
      </c>
      <c r="D306" s="1">
        <f>'PR-RAS'!E311</f>
        <v>1428.7</v>
      </c>
      <c r="E306" s="1">
        <v>0</v>
      </c>
      <c r="F306" s="1">
        <v>0</v>
      </c>
      <c r="G306" s="2">
        <f t="shared" si="8"/>
        <v>1273.8019999999999</v>
      </c>
      <c r="H306" s="2">
        <f t="shared" si="9"/>
        <v>0.29999999999995453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1319</v>
      </c>
      <c r="D307" s="1">
        <f>'PR-RAS'!E312</f>
        <v>1428.7</v>
      </c>
      <c r="E307" s="1">
        <v>0</v>
      </c>
      <c r="F307" s="1">
        <v>0</v>
      </c>
      <c r="G307" s="2">
        <f t="shared" si="8"/>
        <v>1277.9784</v>
      </c>
      <c r="H307" s="2">
        <f t="shared" si="9"/>
        <v>0.29999999999995453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1319</v>
      </c>
      <c r="D308" s="1">
        <f>'PR-RAS'!E313</f>
        <v>1428.7</v>
      </c>
      <c r="E308" s="1">
        <v>0</v>
      </c>
      <c r="F308" s="1">
        <v>0</v>
      </c>
      <c r="G308" s="2">
        <f t="shared" si="8"/>
        <v>1282.1547999999998</v>
      </c>
      <c r="H308" s="2">
        <f t="shared" si="9"/>
        <v>0.29999999999995453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280205</v>
      </c>
      <c r="D345" s="1">
        <f>'PR-RAS'!E350</f>
        <v>277685.24</v>
      </c>
      <c r="E345" s="1">
        <v>0</v>
      </c>
      <c r="F345" s="1">
        <v>0</v>
      </c>
      <c r="G345" s="2">
        <f t="shared" si="8"/>
        <v>287437.96511999995</v>
      </c>
      <c r="H345" s="2">
        <f t="shared" si="9"/>
        <v>0.23999999999068677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280205</v>
      </c>
      <c r="D358" s="1">
        <f>'PR-RAS'!E363</f>
        <v>277685.24</v>
      </c>
      <c r="E358" s="1">
        <v>0</v>
      </c>
      <c r="F358" s="1">
        <v>0</v>
      </c>
      <c r="G358" s="2">
        <f t="shared" si="8"/>
        <v>298300.44636</v>
      </c>
      <c r="H358" s="2">
        <f t="shared" si="9"/>
        <v>0.23999999999068677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42000</v>
      </c>
      <c r="D364" s="1">
        <f>'PR-RAS'!E369</f>
        <v>66862.880000000005</v>
      </c>
      <c r="E364" s="1">
        <v>0</v>
      </c>
      <c r="F364" s="1">
        <v>0</v>
      </c>
      <c r="G364" s="2">
        <f t="shared" si="8"/>
        <v>63788.450880000004</v>
      </c>
      <c r="H364" s="2">
        <f t="shared" si="9"/>
        <v>0.11999999999534339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9166</v>
      </c>
      <c r="D365" s="1">
        <f>'PR-RAS'!E370</f>
        <v>9923.75</v>
      </c>
      <c r="E365" s="1">
        <v>0</v>
      </c>
      <c r="F365" s="1">
        <v>0</v>
      </c>
      <c r="G365" s="2">
        <f t="shared" si="8"/>
        <v>10560.913999999999</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32834</v>
      </c>
      <c r="D371" s="1">
        <f>'PR-RAS'!E376</f>
        <v>56939.13</v>
      </c>
      <c r="E371" s="1">
        <v>0</v>
      </c>
      <c r="F371" s="1">
        <v>0</v>
      </c>
      <c r="G371" s="2">
        <f t="shared" si="8"/>
        <v>54283.536200000002</v>
      </c>
      <c r="H371" s="2">
        <f t="shared" si="9"/>
        <v>0.12999999999738066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238205</v>
      </c>
      <c r="D378" s="1">
        <f>'PR-RAS'!E383</f>
        <v>210822.36</v>
      </c>
      <c r="E378" s="1">
        <v>0</v>
      </c>
      <c r="F378" s="1">
        <v>0</v>
      </c>
      <c r="G378" s="2">
        <f t="shared" si="8"/>
        <v>248763.34443999999</v>
      </c>
      <c r="H378" s="2">
        <f t="shared" si="9"/>
        <v>0.35999999998603016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238205</v>
      </c>
      <c r="D379" s="1">
        <f>'PR-RAS'!E384</f>
        <v>210822.36</v>
      </c>
      <c r="E379" s="1">
        <v>0</v>
      </c>
      <c r="F379" s="1">
        <v>0</v>
      </c>
      <c r="G379" s="2">
        <f t="shared" si="8"/>
        <v>249423.19415999998</v>
      </c>
      <c r="H379" s="2">
        <f t="shared" si="9"/>
        <v>0.35999999998603016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278886</v>
      </c>
      <c r="D403" s="1">
        <f>'PR-RAS'!E408</f>
        <v>276256.53999999998</v>
      </c>
      <c r="E403" s="1">
        <v>0</v>
      </c>
      <c r="F403" s="1">
        <v>0</v>
      </c>
      <c r="G403" s="2">
        <f t="shared" si="8"/>
        <v>334222.43015999999</v>
      </c>
      <c r="H403" s="2">
        <f t="shared" si="9"/>
        <v>0.46000000002095476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489767</v>
      </c>
      <c r="D405" s="1">
        <f>'PR-RAS'!E410</f>
        <v>491732.41</v>
      </c>
      <c r="E405" s="1">
        <v>0</v>
      </c>
      <c r="F405" s="1">
        <v>0</v>
      </c>
      <c r="G405" s="2">
        <f t="shared" si="8"/>
        <v>595185.65527999995</v>
      </c>
      <c r="H405" s="2">
        <f t="shared" si="9"/>
        <v>0.40999999997438863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17584</v>
      </c>
      <c r="D406" s="1">
        <f>'PR-RAS'!E411</f>
        <v>13502</v>
      </c>
      <c r="E406" s="1">
        <v>0</v>
      </c>
      <c r="F406" s="1">
        <v>0</v>
      </c>
      <c r="G406" s="2">
        <f t="shared" si="8"/>
        <v>18058.14</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9857574</v>
      </c>
      <c r="D407" s="1">
        <f>'PR-RAS'!E412</f>
        <v>10426904.92</v>
      </c>
      <c r="E407" s="1">
        <v>0</v>
      </c>
      <c r="F407" s="1">
        <v>0</v>
      </c>
      <c r="G407" s="2">
        <f t="shared" si="8"/>
        <v>12468821.83904</v>
      </c>
      <c r="H407" s="2">
        <f t="shared" si="9"/>
        <v>8.0000000074505806E-2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9697976</v>
      </c>
      <c r="D408" s="1">
        <f>'PR-RAS'!E413</f>
        <v>10403687.329999998</v>
      </c>
      <c r="E408" s="1">
        <v>0</v>
      </c>
      <c r="F408" s="1">
        <v>0</v>
      </c>
      <c r="G408" s="2">
        <f t="shared" si="8"/>
        <v>12415677.718619999</v>
      </c>
      <c r="H408" s="2">
        <f t="shared" si="9"/>
        <v>0.32999999821186066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159598</v>
      </c>
      <c r="D409" s="1">
        <f>'PR-RAS'!E414</f>
        <v>23217.590000001714</v>
      </c>
      <c r="E409" s="1">
        <v>0</v>
      </c>
      <c r="F409" s="1">
        <v>0</v>
      </c>
      <c r="G409" s="2">
        <f t="shared" si="8"/>
        <v>84061.537440001397</v>
      </c>
      <c r="H409" s="2">
        <f t="shared" si="9"/>
        <v>0.40999999828636646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193601</v>
      </c>
      <c r="D412" s="1">
        <f>'PR-RAS'!E417</f>
        <v>34002.949999999953</v>
      </c>
      <c r="E412" s="1">
        <v>0</v>
      </c>
      <c r="F412" s="1">
        <v>0</v>
      </c>
      <c r="G412" s="2">
        <f t="shared" si="8"/>
        <v>107520.43589999995</v>
      </c>
      <c r="H412" s="2">
        <f t="shared" si="9"/>
        <v>5.0000000046566129E-2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32057</v>
      </c>
      <c r="D413" s="1">
        <f>'PR-RAS'!E418</f>
        <v>32454.560000000001</v>
      </c>
      <c r="E413" s="1">
        <v>0</v>
      </c>
      <c r="F413" s="1">
        <v>0</v>
      </c>
      <c r="G413" s="2">
        <f t="shared" si="8"/>
        <v>39950.041439999994</v>
      </c>
      <c r="H413" s="2">
        <f t="shared" si="9"/>
        <v>0.43999999999869033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9857574</v>
      </c>
      <c r="D633" s="1">
        <f>'PR-RAS'!E639</f>
        <v>10426904.92</v>
      </c>
      <c r="E633" s="1">
        <v>0</v>
      </c>
      <c r="F633" s="1">
        <v>0</v>
      </c>
      <c r="G633" s="2">
        <f t="shared" si="10"/>
        <v>19409594.586879998</v>
      </c>
      <c r="H633" s="2">
        <f t="shared" si="11"/>
        <v>8.0000000074505806E-2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9697976</v>
      </c>
      <c r="D634" s="1">
        <f>'PR-RAS'!E640</f>
        <v>10403687.329999998</v>
      </c>
      <c r="E634" s="1">
        <v>0</v>
      </c>
      <c r="F634" s="1">
        <v>0</v>
      </c>
      <c r="G634" s="2">
        <f t="shared" si="10"/>
        <v>19309886.967779998</v>
      </c>
      <c r="H634" s="2">
        <f t="shared" si="11"/>
        <v>0.32999999821186066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159598</v>
      </c>
      <c r="D635" s="1">
        <f>'PR-RAS'!E641</f>
        <v>23217.590000001714</v>
      </c>
      <c r="E635" s="1">
        <v>0</v>
      </c>
      <c r="F635" s="1">
        <v>0</v>
      </c>
      <c r="G635" s="2">
        <f t="shared" si="10"/>
        <v>130625.03612000217</v>
      </c>
      <c r="H635" s="2">
        <f t="shared" si="11"/>
        <v>0.40999999828636646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193601</v>
      </c>
      <c r="D638" s="1">
        <f>'PR-RAS'!E644</f>
        <v>34002.949999999953</v>
      </c>
      <c r="E638" s="1">
        <v>0</v>
      </c>
      <c r="F638" s="1">
        <v>0</v>
      </c>
      <c r="G638" s="2">
        <f t="shared" si="10"/>
        <v>166643.59529999996</v>
      </c>
      <c r="H638" s="2">
        <f t="shared" si="11"/>
        <v>5.0000000046566129E-2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34003</v>
      </c>
      <c r="D640" s="1">
        <f>'PR-RAS'!E646</f>
        <v>10785.35999999824</v>
      </c>
      <c r="E640" s="1">
        <v>0</v>
      </c>
      <c r="F640" s="1">
        <v>0</v>
      </c>
      <c r="G640" s="2">
        <f t="shared" si="10"/>
        <v>35511.607079997753</v>
      </c>
      <c r="H640" s="2">
        <f t="shared" si="11"/>
        <v>0.35999999823980033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707809.5</v>
      </c>
      <c r="D641" s="1">
        <f>'PR-RAS'!E647</f>
        <v>777221.95</v>
      </c>
      <c r="E641" s="1">
        <v>0</v>
      </c>
      <c r="F641" s="1">
        <v>0</v>
      </c>
      <c r="G641" s="2">
        <f t="shared" si="10"/>
        <v>1447842.176</v>
      </c>
      <c r="H641" s="2">
        <f t="shared" si="11"/>
        <v>0.55000000004656613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129595</v>
      </c>
      <c r="D642" s="1">
        <f>'PR-RAS'!E649</f>
        <v>123597.45</v>
      </c>
      <c r="E642" s="1">
        <v>0</v>
      </c>
      <c r="F642" s="1">
        <v>0</v>
      </c>
      <c r="G642" s="2">
        <f t="shared" si="10"/>
        <v>241522.32590000003</v>
      </c>
      <c r="H642" s="2">
        <f t="shared" si="11"/>
        <v>0.44999999999708962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1820224.45</v>
      </c>
      <c r="D643" s="1">
        <f>'PR-RAS'!E650</f>
        <v>2281449.39</v>
      </c>
      <c r="E643" s="1">
        <v>0</v>
      </c>
      <c r="F643" s="1">
        <v>0</v>
      </c>
      <c r="G643" s="2">
        <f t="shared" si="10"/>
        <v>4097965.1136600003</v>
      </c>
      <c r="H643" s="2">
        <f t="shared" si="11"/>
        <v>0.84000000008381903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1826222</v>
      </c>
      <c r="D644" s="1">
        <f>'PR-RAS'!E651</f>
        <v>2310906.7599999998</v>
      </c>
      <c r="E644" s="1">
        <v>0</v>
      </c>
      <c r="F644" s="1">
        <v>0</v>
      </c>
      <c r="G644" s="2">
        <f t="shared" si="10"/>
        <v>4146086.8393599996</v>
      </c>
      <c r="H644" s="2">
        <f t="shared" si="11"/>
        <v>0.24000000022351742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123597.44999999995</v>
      </c>
      <c r="D645" s="1">
        <f>'PR-RAS'!E652</f>
        <v>94140.08000000054</v>
      </c>
      <c r="E645" s="1">
        <v>0</v>
      </c>
      <c r="F645" s="1">
        <v>0</v>
      </c>
      <c r="G645" s="2">
        <f t="shared" si="10"/>
        <v>200849.18084000068</v>
      </c>
      <c r="H645" s="2">
        <f t="shared" si="11"/>
        <v>0.53000000049360096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74</v>
      </c>
      <c r="D647" s="1">
        <f>'PR-RAS'!E654</f>
        <v>74</v>
      </c>
      <c r="E647" s="1">
        <v>0</v>
      </c>
      <c r="F647" s="1">
        <v>0</v>
      </c>
      <c r="G647" s="2">
        <f t="shared" si="10"/>
        <v>143.41200000000001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65</v>
      </c>
      <c r="D649" s="1">
        <f>'PR-RAS'!E656</f>
        <v>67</v>
      </c>
      <c r="E649" s="1">
        <v>0</v>
      </c>
      <c r="F649" s="1">
        <v>0</v>
      </c>
      <c r="G649" s="2">
        <f t="shared" si="10"/>
        <v>128.952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8446317</v>
      </c>
      <c r="D668" s="1">
        <f>'PR-RAS'!E675</f>
        <v>9102054.9100000001</v>
      </c>
      <c r="E668" s="1">
        <v>0</v>
      </c>
      <c r="F668" s="1">
        <v>0</v>
      </c>
      <c r="G668" s="2">
        <f t="shared" si="10"/>
        <v>17775834.68894</v>
      </c>
      <c r="H668" s="2">
        <f t="shared" si="11"/>
        <v>8.9999999850988388E-2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6520</v>
      </c>
      <c r="D669" s="1">
        <f>'PR-RAS'!E676</f>
        <v>4990</v>
      </c>
      <c r="E669" s="1">
        <v>0</v>
      </c>
      <c r="F669" s="1">
        <v>0</v>
      </c>
      <c r="G669" s="2">
        <f t="shared" si="10"/>
        <v>11022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471315</v>
      </c>
      <c r="D670" s="1">
        <f>'PR-RAS'!E677</f>
        <v>202530.16</v>
      </c>
      <c r="E670" s="1">
        <v>0</v>
      </c>
      <c r="F670" s="1">
        <v>0</v>
      </c>
      <c r="G670" s="2">
        <f t="shared" si="10"/>
        <v>586295.08908000006</v>
      </c>
      <c r="H670" s="2">
        <f t="shared" si="11"/>
        <v>0.16000000000349246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1412</v>
      </c>
      <c r="D703" s="1">
        <f>'PR-RAS'!E710</f>
        <v>20662.5</v>
      </c>
      <c r="E703" s="1">
        <v>0</v>
      </c>
      <c r="F703" s="1">
        <v>0</v>
      </c>
      <c r="G703" s="2">
        <f t="shared" si="10"/>
        <v>30001.374</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57626</v>
      </c>
      <c r="D709" s="1">
        <f>'PR-RAS'!E716</f>
        <v>0</v>
      </c>
      <c r="E709" s="1">
        <v>0</v>
      </c>
      <c r="F709" s="1">
        <v>0</v>
      </c>
      <c r="G709" s="2">
        <f t="shared" si="10"/>
        <v>40799.207999999999</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42442</v>
      </c>
      <c r="D710" s="1">
        <f>'PR-RAS'!E717</f>
        <v>52125.3</v>
      </c>
      <c r="E710" s="1">
        <v>0</v>
      </c>
      <c r="F710" s="1">
        <v>0</v>
      </c>
      <c r="G710" s="2">
        <f t="shared" si="10"/>
        <v>104005.0534</v>
      </c>
      <c r="H710" s="2">
        <f t="shared" si="11"/>
        <v>0.30000000000291038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150473</v>
      </c>
      <c r="D711" s="1">
        <f>'PR-RAS'!E718</f>
        <v>155614.93</v>
      </c>
      <c r="E711" s="1">
        <v>0</v>
      </c>
      <c r="F711" s="1">
        <v>0</v>
      </c>
      <c r="G711" s="2">
        <f t="shared" si="10"/>
        <v>327809.0306</v>
      </c>
      <c r="H711" s="2">
        <f t="shared" si="11"/>
        <v>7.0000000006984919E-2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12500</v>
      </c>
      <c r="D713" s="1">
        <f>'PR-RAS'!E720</f>
        <v>12000</v>
      </c>
      <c r="E713" s="1">
        <v>0</v>
      </c>
      <c r="F713" s="1">
        <v>0</v>
      </c>
      <c r="G713" s="2">
        <f t="shared" si="10"/>
        <v>25988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1551</v>
      </c>
      <c r="D715" s="1">
        <f>'PR-RAS'!E722</f>
        <v>1551.24</v>
      </c>
      <c r="E715" s="1">
        <v>0</v>
      </c>
      <c r="F715" s="1">
        <v>0</v>
      </c>
      <c r="G715" s="2">
        <f t="shared" si="10"/>
        <v>3322.5847199999994</v>
      </c>
      <c r="H715" s="2">
        <f t="shared" si="11"/>
        <v>0.24000000000000909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36769</v>
      </c>
      <c r="D717" s="1">
        <f>'PR-RAS'!E724</f>
        <v>27035.43</v>
      </c>
      <c r="E717" s="1">
        <v>0</v>
      </c>
      <c r="F717" s="1">
        <v>0</v>
      </c>
      <c r="G717" s="2">
        <f t="shared" si="10"/>
        <v>65041.339759999995</v>
      </c>
      <c r="H717" s="2">
        <f t="shared" si="11"/>
        <v>0.43000000000029104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10</v>
      </c>
      <c r="D751" s="1">
        <f>'PR-RAS'!E758</f>
        <v>0</v>
      </c>
      <c r="E751" s="1">
        <v>0</v>
      </c>
      <c r="F751" s="1">
        <v>0</v>
      </c>
      <c r="G751" s="2">
        <f t="shared" si="10"/>
        <v>7.5</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178807</v>
      </c>
      <c r="D821" s="1">
        <f>'PR-RAS'!E828</f>
        <v>181339.77</v>
      </c>
      <c r="E821" s="1">
        <v>0</v>
      </c>
      <c r="F821" s="1">
        <v>0</v>
      </c>
      <c r="G821" s="2">
        <f t="shared" si="18"/>
        <v>444018.96279999998</v>
      </c>
      <c r="H821" s="2">
        <f t="shared" si="19"/>
        <v>0.23000000001047738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9100747.0700000003</v>
      </c>
      <c r="D984" s="6">
        <f>BILANCA!E6</f>
        <v>9035625.5399999991</v>
      </c>
      <c r="E984" s="6">
        <v>0</v>
      </c>
      <c r="F984" s="6">
        <v>0</v>
      </c>
      <c r="G984" s="7">
        <f t="shared" ref="G984:G1241" si="22">B984/1000*C984+B984/500*D984</f>
        <v>27171.998149999999</v>
      </c>
      <c r="H984" s="7">
        <f t="shared" si="19"/>
        <v>0.5300000011920929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8034579.6000000006</v>
      </c>
      <c r="D985" s="1">
        <f>BILANCA!E7</f>
        <v>7880920.0899999999</v>
      </c>
      <c r="E985" s="1">
        <v>0</v>
      </c>
      <c r="F985" s="1">
        <v>0</v>
      </c>
      <c r="G985" s="2">
        <f t="shared" si="22"/>
        <v>47592.83956</v>
      </c>
      <c r="H985" s="2">
        <f t="shared" si="19"/>
        <v>0.48999999929219484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8034579.6000000006</v>
      </c>
      <c r="D990" s="1">
        <f>BILANCA!E12</f>
        <v>7880920.0899999999</v>
      </c>
      <c r="E990" s="1">
        <v>0</v>
      </c>
      <c r="F990" s="1">
        <v>0</v>
      </c>
      <c r="G990" s="2">
        <f t="shared" si="22"/>
        <v>166574.93846</v>
      </c>
      <c r="H990" s="2">
        <f t="shared" si="19"/>
        <v>0.48999999929219484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7728720.6299999999</v>
      </c>
      <c r="D991" s="1">
        <f>BILANCA!E13</f>
        <v>7567381.2299999995</v>
      </c>
      <c r="E991" s="1">
        <v>0</v>
      </c>
      <c r="F991" s="1">
        <v>0</v>
      </c>
      <c r="G991" s="2">
        <f t="shared" si="22"/>
        <v>182907.86472000001</v>
      </c>
      <c r="H991" s="2">
        <f t="shared" si="19"/>
        <v>0.59999999962747097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12826843.77</v>
      </c>
      <c r="D993" s="1">
        <f>BILANCA!E15</f>
        <v>12826843.77</v>
      </c>
      <c r="E993" s="1">
        <v>0</v>
      </c>
      <c r="F993" s="1">
        <v>0</v>
      </c>
      <c r="G993" s="2">
        <f t="shared" si="22"/>
        <v>384805.31309999997</v>
      </c>
      <c r="H993" s="2">
        <f t="shared" si="19"/>
        <v>0.46000000089406967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80308.160000000003</v>
      </c>
      <c r="D994" s="1">
        <f>BILANCA!E16</f>
        <v>80308.160000000003</v>
      </c>
      <c r="E994" s="1">
        <v>0</v>
      </c>
      <c r="F994" s="1">
        <v>0</v>
      </c>
      <c r="G994" s="2">
        <f t="shared" si="22"/>
        <v>2650.1692800000001</v>
      </c>
      <c r="H994" s="2">
        <f t="shared" si="19"/>
        <v>0.32000000000698492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5178431.3</v>
      </c>
      <c r="D996" s="1">
        <f>BILANCA!E18</f>
        <v>5339770.7</v>
      </c>
      <c r="E996" s="1">
        <v>0</v>
      </c>
      <c r="F996" s="1">
        <v>0</v>
      </c>
      <c r="G996" s="2">
        <f t="shared" si="22"/>
        <v>206153.64510000002</v>
      </c>
      <c r="H996" s="2">
        <f t="shared" si="19"/>
        <v>0.59999999962747097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117879.41000000015</v>
      </c>
      <c r="D997" s="1">
        <f>BILANCA!E19</f>
        <v>113803.93000000017</v>
      </c>
      <c r="E997" s="1">
        <v>0</v>
      </c>
      <c r="F997" s="1">
        <v>0</v>
      </c>
      <c r="G997" s="2">
        <f t="shared" si="22"/>
        <v>4836.8217800000066</v>
      </c>
      <c r="H997" s="2">
        <f t="shared" si="19"/>
        <v>0.47999999998137355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734270</v>
      </c>
      <c r="D998" s="1">
        <f>BILANCA!E20</f>
        <v>755400.42</v>
      </c>
      <c r="E998" s="1">
        <v>0</v>
      </c>
      <c r="F998" s="1">
        <v>0</v>
      </c>
      <c r="G998" s="2">
        <f t="shared" si="22"/>
        <v>33676.062600000005</v>
      </c>
      <c r="H998" s="2">
        <f t="shared" si="19"/>
        <v>0.42000000004190952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73290.17</v>
      </c>
      <c r="D999" s="1">
        <f>BILANCA!E21</f>
        <v>73290.17</v>
      </c>
      <c r="E999" s="1">
        <v>0</v>
      </c>
      <c r="F999" s="1">
        <v>0</v>
      </c>
      <c r="G999" s="2">
        <f t="shared" si="22"/>
        <v>3517.9281600000004</v>
      </c>
      <c r="H999" s="2">
        <f t="shared" si="19"/>
        <v>0.33999999999650754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1180795.68</v>
      </c>
      <c r="D1000" s="1">
        <f>BILANCA!E22</f>
        <v>1180795.68</v>
      </c>
      <c r="E1000" s="1">
        <v>0</v>
      </c>
      <c r="F1000" s="1">
        <v>0</v>
      </c>
      <c r="G1000" s="2">
        <f t="shared" si="22"/>
        <v>60220.57968000001</v>
      </c>
      <c r="H1000" s="2">
        <f t="shared" si="19"/>
        <v>0.64000000013038516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113058.37</v>
      </c>
      <c r="D1003" s="1">
        <f>BILANCA!E25</f>
        <v>113058.37</v>
      </c>
      <c r="E1003" s="1">
        <v>0</v>
      </c>
      <c r="F1003" s="1">
        <v>0</v>
      </c>
      <c r="G1003" s="2">
        <f t="shared" si="22"/>
        <v>6783.502199999999</v>
      </c>
      <c r="H1003" s="2">
        <f t="shared" si="19"/>
        <v>0.73999999999068677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177700.38</v>
      </c>
      <c r="D1004" s="1">
        <f>BILANCA!E26</f>
        <v>234639.51</v>
      </c>
      <c r="E1004" s="1">
        <v>0</v>
      </c>
      <c r="F1004" s="1">
        <v>0</v>
      </c>
      <c r="G1004" s="2">
        <f t="shared" si="22"/>
        <v>13586.5674</v>
      </c>
      <c r="H1004" s="2">
        <f t="shared" si="19"/>
        <v>0.86999999999534339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2161235.19</v>
      </c>
      <c r="D1006" s="1">
        <f>BILANCA!E28</f>
        <v>2243380.2200000002</v>
      </c>
      <c r="E1006" s="1">
        <v>0</v>
      </c>
      <c r="F1006" s="1">
        <v>0</v>
      </c>
      <c r="G1006" s="2">
        <f t="shared" si="22"/>
        <v>152903.89949000001</v>
      </c>
      <c r="H1006" s="2">
        <f t="shared" si="19"/>
        <v>0.41000000014901161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186589.4800000001</v>
      </c>
      <c r="D1013" s="1">
        <f>BILANCA!E35</f>
        <v>199734.93000000005</v>
      </c>
      <c r="E1013" s="1">
        <v>0</v>
      </c>
      <c r="F1013" s="1">
        <v>0</v>
      </c>
      <c r="G1013" s="2">
        <f t="shared" si="22"/>
        <v>17581.780200000005</v>
      </c>
      <c r="H1013" s="2">
        <f t="shared" si="19"/>
        <v>0.55000000004656613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1008911.93</v>
      </c>
      <c r="D1014" s="1">
        <f>BILANCA!E36</f>
        <v>1219734.29</v>
      </c>
      <c r="E1014" s="1">
        <v>0</v>
      </c>
      <c r="F1014" s="1">
        <v>0</v>
      </c>
      <c r="G1014" s="2">
        <f t="shared" si="22"/>
        <v>106899.79581000001</v>
      </c>
      <c r="H1014" s="2">
        <f t="shared" si="19"/>
        <v>0.35999999998603016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822322.45</v>
      </c>
      <c r="D1018" s="1">
        <f>BILANCA!E40</f>
        <v>1019999.36</v>
      </c>
      <c r="E1018" s="1">
        <v>0</v>
      </c>
      <c r="F1018" s="1">
        <v>0</v>
      </c>
      <c r="G1018" s="2">
        <f t="shared" si="22"/>
        <v>100181.24095000001</v>
      </c>
      <c r="H1018" s="2">
        <f t="shared" si="19"/>
        <v>0.80999999993946403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1390.08</v>
      </c>
      <c r="D1023" s="1">
        <f>BILANCA!E45</f>
        <v>0</v>
      </c>
      <c r="E1023" s="1">
        <v>0</v>
      </c>
      <c r="F1023" s="1">
        <v>0</v>
      </c>
      <c r="G1023" s="2">
        <f t="shared" si="22"/>
        <v>55.603200000000001</v>
      </c>
      <c r="H1023" s="2">
        <f t="shared" si="19"/>
        <v>7.999999999992724E-2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5560.38</v>
      </c>
      <c r="D1025" s="1">
        <f>BILANCA!E47</f>
        <v>5560.38</v>
      </c>
      <c r="E1025" s="1">
        <v>0</v>
      </c>
      <c r="F1025" s="1">
        <v>0</v>
      </c>
      <c r="G1025" s="2">
        <f t="shared" si="22"/>
        <v>700.60788000000002</v>
      </c>
      <c r="H1025" s="2">
        <f t="shared" si="19"/>
        <v>0.76000000000021828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4170.3</v>
      </c>
      <c r="D1028" s="1">
        <f>BILANCA!E50</f>
        <v>5560.38</v>
      </c>
      <c r="E1028" s="1">
        <v>0</v>
      </c>
      <c r="F1028" s="1">
        <v>0</v>
      </c>
      <c r="G1028" s="2">
        <f t="shared" si="22"/>
        <v>688.09770000000003</v>
      </c>
      <c r="H1028" s="2">
        <f t="shared" si="19"/>
        <v>0.68000000000029104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689286.48</v>
      </c>
      <c r="D1032" s="1">
        <f>BILANCA!E54</f>
        <v>689286.48</v>
      </c>
      <c r="E1032" s="1">
        <v>0</v>
      </c>
      <c r="F1032" s="1">
        <v>0</v>
      </c>
      <c r="G1032" s="2">
        <f t="shared" si="22"/>
        <v>101325.11255999999</v>
      </c>
      <c r="H1032" s="2">
        <f t="shared" si="19"/>
        <v>0.9599999999627471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689286.48</v>
      </c>
      <c r="D1033" s="1">
        <f>BILANCA!E55</f>
        <v>689286.48</v>
      </c>
      <c r="E1033" s="1">
        <v>0</v>
      </c>
      <c r="F1033" s="1">
        <v>0</v>
      </c>
      <c r="G1033" s="2">
        <f t="shared" si="22"/>
        <v>103392.97200000001</v>
      </c>
      <c r="H1033" s="2">
        <f t="shared" si="19"/>
        <v>0.9599999999627471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1066167.47</v>
      </c>
      <c r="D1046" s="1">
        <f>BILANCA!E68</f>
        <v>1154705.45</v>
      </c>
      <c r="E1046" s="1">
        <v>0</v>
      </c>
      <c r="F1046" s="1">
        <v>0</v>
      </c>
      <c r="G1046" s="2">
        <f t="shared" si="22"/>
        <v>212661.43731000001</v>
      </c>
      <c r="H1046" s="2">
        <f t="shared" si="19"/>
        <v>0.91999999992549419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123597.45</v>
      </c>
      <c r="D1047" s="1">
        <f>BILANCA!E69</f>
        <v>94140.08</v>
      </c>
      <c r="E1047" s="1">
        <v>0</v>
      </c>
      <c r="F1047" s="1">
        <v>0</v>
      </c>
      <c r="G1047" s="2">
        <f t="shared" si="22"/>
        <v>19960.16704</v>
      </c>
      <c r="H1047" s="2">
        <f t="shared" si="19"/>
        <v>0.52999999999883585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121618.69</v>
      </c>
      <c r="D1048" s="1">
        <f>BILANCA!E70</f>
        <v>94140.08</v>
      </c>
      <c r="E1048" s="1">
        <v>0</v>
      </c>
      <c r="F1048" s="1">
        <v>0</v>
      </c>
      <c r="G1048" s="2">
        <f t="shared" si="22"/>
        <v>20143.42525</v>
      </c>
      <c r="H1048" s="2">
        <f t="shared" si="19"/>
        <v>0.38999999999941792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121618.69</v>
      </c>
      <c r="D1050" s="1">
        <f>BILANCA!E72</f>
        <v>94140.08</v>
      </c>
      <c r="E1050" s="1">
        <v>0</v>
      </c>
      <c r="F1050" s="1">
        <v>0</v>
      </c>
      <c r="G1050" s="2">
        <f t="shared" si="22"/>
        <v>20763.222950000003</v>
      </c>
      <c r="H1050" s="2">
        <f t="shared" si="19"/>
        <v>0.38999999999941792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1978.76</v>
      </c>
      <c r="D1054" s="1">
        <f>BILANCA!E76</f>
        <v>0</v>
      </c>
      <c r="E1054" s="1">
        <v>0</v>
      </c>
      <c r="F1054" s="1">
        <v>0</v>
      </c>
      <c r="G1054" s="2">
        <f t="shared" si="22"/>
        <v>140.49195999999998</v>
      </c>
      <c r="H1054" s="2">
        <f t="shared" si="19"/>
        <v>0.24000000000000909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202703.96</v>
      </c>
      <c r="D1056" s="1">
        <f>BILANCA!E78</f>
        <v>250888.86</v>
      </c>
      <c r="E1056" s="1">
        <v>0</v>
      </c>
      <c r="F1056" s="1">
        <v>0</v>
      </c>
      <c r="G1056" s="2">
        <f t="shared" si="22"/>
        <v>51427.162639999995</v>
      </c>
      <c r="H1056" s="2">
        <f t="shared" si="19"/>
        <v>0.18000000002211891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202703.96</v>
      </c>
      <c r="D1064" s="1">
        <f>BILANCA!E86</f>
        <v>250888.86</v>
      </c>
      <c r="E1064" s="1">
        <v>0</v>
      </c>
      <c r="F1064" s="1">
        <v>0</v>
      </c>
      <c r="G1064" s="2">
        <f t="shared" si="22"/>
        <v>57063.016080000001</v>
      </c>
      <c r="H1064" s="2">
        <f t="shared" si="19"/>
        <v>0.18000000002211891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14472.56</v>
      </c>
      <c r="D1124" s="1">
        <f>BILANCA!E146</f>
        <v>18952.560000000001</v>
      </c>
      <c r="E1124" s="1">
        <v>0</v>
      </c>
      <c r="F1124" s="1">
        <v>0</v>
      </c>
      <c r="G1124" s="2">
        <f t="shared" si="22"/>
        <v>7385.2528799999991</v>
      </c>
      <c r="H1124" s="2">
        <f t="shared" si="23"/>
        <v>0.87999999999919964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2472.56</v>
      </c>
      <c r="D1127" s="1">
        <f>BILANCA!E149</f>
        <v>2472.56</v>
      </c>
      <c r="E1127" s="1">
        <v>0</v>
      </c>
      <c r="F1127" s="1">
        <v>0</v>
      </c>
      <c r="G1127" s="2">
        <f t="shared" si="22"/>
        <v>1068.1459199999999</v>
      </c>
      <c r="H1127" s="2">
        <f t="shared" si="23"/>
        <v>0.88000000000010914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2472.56</v>
      </c>
      <c r="D1135" s="1">
        <f>BILANCA!E157</f>
        <v>2472.56</v>
      </c>
      <c r="E1135" s="1">
        <v>0</v>
      </c>
      <c r="F1135" s="1">
        <v>0</v>
      </c>
      <c r="G1135" s="2">
        <f t="shared" si="22"/>
        <v>1127.4873600000001</v>
      </c>
      <c r="H1135" s="2">
        <f t="shared" si="23"/>
        <v>0.88000000000010914</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12000</v>
      </c>
      <c r="D1138" s="1">
        <f>BILANCA!E160</f>
        <v>16480</v>
      </c>
      <c r="E1138" s="1">
        <v>0</v>
      </c>
      <c r="F1138" s="1">
        <v>0</v>
      </c>
      <c r="G1138" s="2">
        <f t="shared" si="22"/>
        <v>6968.8</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17584</v>
      </c>
      <c r="D1142" s="1">
        <f>BILANCA!E164</f>
        <v>13502</v>
      </c>
      <c r="E1142" s="1">
        <v>0</v>
      </c>
      <c r="F1142" s="1">
        <v>0</v>
      </c>
      <c r="G1142" s="2">
        <f t="shared" si="22"/>
        <v>7089.4920000000002</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17584</v>
      </c>
      <c r="D1144" s="1">
        <f>BILANCA!E166</f>
        <v>13502</v>
      </c>
      <c r="E1144" s="1">
        <v>0</v>
      </c>
      <c r="F1144" s="1">
        <v>0</v>
      </c>
      <c r="G1144" s="2">
        <f t="shared" si="22"/>
        <v>7178.6679999999997</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707809.5</v>
      </c>
      <c r="D1148" s="1">
        <f>BILANCA!E170</f>
        <v>777221.95</v>
      </c>
      <c r="E1148" s="1">
        <v>0</v>
      </c>
      <c r="F1148" s="1">
        <v>0</v>
      </c>
      <c r="G1148" s="2">
        <f t="shared" si="22"/>
        <v>373271.81099999999</v>
      </c>
      <c r="H1148" s="2">
        <f t="shared" si="23"/>
        <v>0.55000000004656613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707809.5</v>
      </c>
      <c r="D1151" s="1">
        <f>BILANCA!E173</f>
        <v>777221.95</v>
      </c>
      <c r="E1151" s="1">
        <v>0</v>
      </c>
      <c r="F1151" s="1">
        <v>0</v>
      </c>
      <c r="G1151" s="2">
        <f t="shared" si="22"/>
        <v>380058.57120000001</v>
      </c>
      <c r="H1151" s="2">
        <f t="shared" si="23"/>
        <v>0.55000000004656613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9100747.0700000003</v>
      </c>
      <c r="D1152" s="1">
        <f>BILANCA!E175</f>
        <v>9035625.5399999991</v>
      </c>
      <c r="E1152" s="1">
        <v>0</v>
      </c>
      <c r="F1152" s="1">
        <v>0</v>
      </c>
      <c r="G1152" s="2">
        <f t="shared" si="22"/>
        <v>4592067.6873500003</v>
      </c>
      <c r="H1152" s="2">
        <f t="shared" si="23"/>
        <v>0.5300000011920929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1074554.83</v>
      </c>
      <c r="D1153" s="1">
        <f>BILANCA!E176</f>
        <v>1139477.22</v>
      </c>
      <c r="E1153" s="1">
        <v>0</v>
      </c>
      <c r="F1153" s="1">
        <v>0</v>
      </c>
      <c r="G1153" s="2">
        <f t="shared" si="22"/>
        <v>570096.57590000005</v>
      </c>
      <c r="H1153" s="2">
        <f t="shared" si="23"/>
        <v>0.38999999989755452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1074554.83</v>
      </c>
      <c r="D1154" s="1">
        <f>BILANCA!E177</f>
        <v>1139330.47</v>
      </c>
      <c r="E1154" s="1">
        <v>0</v>
      </c>
      <c r="F1154" s="1">
        <v>0</v>
      </c>
      <c r="G1154" s="2">
        <f t="shared" si="22"/>
        <v>573399.89667000005</v>
      </c>
      <c r="H1154" s="2">
        <f t="shared" si="23"/>
        <v>0.63999999989755452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720531.3</v>
      </c>
      <c r="D1155" s="1">
        <f>BILANCA!E178</f>
        <v>801891.41</v>
      </c>
      <c r="E1155" s="1">
        <v>0</v>
      </c>
      <c r="F1155" s="1">
        <v>0</v>
      </c>
      <c r="G1155" s="2">
        <f t="shared" si="22"/>
        <v>399782.02863999997</v>
      </c>
      <c r="H1155" s="2">
        <f t="shared" si="23"/>
        <v>0.71000000007916242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154812.26999999999</v>
      </c>
      <c r="D1156" s="1">
        <f>BILANCA!E179</f>
        <v>90042.9</v>
      </c>
      <c r="E1156" s="1">
        <v>0</v>
      </c>
      <c r="F1156" s="1">
        <v>0</v>
      </c>
      <c r="G1156" s="2">
        <f t="shared" si="22"/>
        <v>57937.366109999988</v>
      </c>
      <c r="H1156" s="2">
        <f t="shared" si="23"/>
        <v>0.36999999999534339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199211.26</v>
      </c>
      <c r="D1165" s="1">
        <f>BILANCA!E188</f>
        <v>247396.16</v>
      </c>
      <c r="E1165" s="1">
        <v>0</v>
      </c>
      <c r="F1165" s="1">
        <v>0</v>
      </c>
      <c r="G1165" s="2">
        <f t="shared" si="22"/>
        <v>126308.65156</v>
      </c>
      <c r="H1165" s="2">
        <f t="shared" si="23"/>
        <v>0.42000000001280569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146.75</v>
      </c>
      <c r="E1166" s="1">
        <v>0</v>
      </c>
      <c r="F1166" s="1">
        <v>0</v>
      </c>
      <c r="G1166" s="2">
        <f t="shared" si="22"/>
        <v>53.710499999999996</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8026192.2400000002</v>
      </c>
      <c r="D1214" s="1">
        <f>BILANCA!E237</f>
        <v>7896148.3199999994</v>
      </c>
      <c r="E1214" s="1">
        <v>0</v>
      </c>
      <c r="F1214" s="1">
        <v>0</v>
      </c>
      <c r="G1214" s="2">
        <f t="shared" si="22"/>
        <v>5502070.9312800001</v>
      </c>
      <c r="H1214" s="2">
        <f t="shared" si="23"/>
        <v>0.55999999959021807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8028138.6299999999</v>
      </c>
      <c r="D1215" s="1">
        <f>BILANCA!E238</f>
        <v>7874479.1200000001</v>
      </c>
      <c r="E1215" s="1">
        <v>0</v>
      </c>
      <c r="F1215" s="1">
        <v>0</v>
      </c>
      <c r="G1215" s="2">
        <f t="shared" si="22"/>
        <v>5516286.4738400001</v>
      </c>
      <c r="H1215" s="2">
        <f t="shared" si="23"/>
        <v>0.49000000022351742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8028138.6299999999</v>
      </c>
      <c r="D1216" s="1">
        <f>BILANCA!E239</f>
        <v>7874479.1200000001</v>
      </c>
      <c r="E1216" s="1">
        <v>0</v>
      </c>
      <c r="F1216" s="1">
        <v>0</v>
      </c>
      <c r="G1216" s="2">
        <f t="shared" si="22"/>
        <v>5540063.5707100006</v>
      </c>
      <c r="H1216" s="2">
        <f t="shared" si="23"/>
        <v>0.49000000022351742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8028138.6299999999</v>
      </c>
      <c r="D1217" s="1">
        <f>BILANCA!E240</f>
        <v>7874479.1200000001</v>
      </c>
      <c r="E1217" s="1">
        <v>0</v>
      </c>
      <c r="F1217" s="1">
        <v>0</v>
      </c>
      <c r="G1217" s="2">
        <f t="shared" si="22"/>
        <v>5563840.6675800011</v>
      </c>
      <c r="H1217" s="2">
        <f t="shared" si="23"/>
        <v>0.49000000022351742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-34003</v>
      </c>
      <c r="D1222" s="1">
        <f>BILANCA!E245</f>
        <v>-10785.359999999986</v>
      </c>
      <c r="E1222" s="1">
        <v>0</v>
      </c>
      <c r="F1222" s="1">
        <v>0</v>
      </c>
      <c r="G1222" s="2">
        <f t="shared" si="22"/>
        <v>-13282.119079999993</v>
      </c>
      <c r="H1222" s="2">
        <f t="shared" si="23"/>
        <v>0.35999999998603016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457729</v>
      </c>
      <c r="D1223" s="1">
        <f>BILANCA!E246</f>
        <v>506072.95</v>
      </c>
      <c r="E1223" s="1">
        <v>0</v>
      </c>
      <c r="F1223" s="1">
        <v>0</v>
      </c>
      <c r="G1223" s="2">
        <f t="shared" si="22"/>
        <v>352769.97600000002</v>
      </c>
      <c r="H1223" s="2">
        <f t="shared" si="23"/>
        <v>4.9999999988358468E-2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457729</v>
      </c>
      <c r="D1224" s="1">
        <f>BILANCA!E247</f>
        <v>506072.95</v>
      </c>
      <c r="E1224" s="1">
        <v>0</v>
      </c>
      <c r="F1224" s="1">
        <v>0</v>
      </c>
      <c r="G1224" s="2">
        <f t="shared" si="22"/>
        <v>354239.85090000002</v>
      </c>
      <c r="H1224" s="2">
        <f t="shared" si="23"/>
        <v>4.9999999988358468E-2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491732</v>
      </c>
      <c r="D1227" s="1">
        <f>BILANCA!E250</f>
        <v>516858.31</v>
      </c>
      <c r="E1227" s="1">
        <v>0</v>
      </c>
      <c r="F1227" s="1">
        <v>0</v>
      </c>
      <c r="G1227" s="2">
        <f t="shared" si="22"/>
        <v>372209.46327999997</v>
      </c>
      <c r="H1227" s="2">
        <f t="shared" si="23"/>
        <v>0.30999999999767169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491732</v>
      </c>
      <c r="D1229" s="1">
        <f>BILANCA!E252</f>
        <v>516858.31</v>
      </c>
      <c r="E1229" s="1">
        <v>0</v>
      </c>
      <c r="F1229" s="1">
        <v>0</v>
      </c>
      <c r="G1229" s="2">
        <f t="shared" si="22"/>
        <v>375260.36051999999</v>
      </c>
      <c r="H1229" s="2">
        <f t="shared" si="23"/>
        <v>0.30999999999767169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14472.56</v>
      </c>
      <c r="D1232" s="1">
        <f>BILANCA!E255</f>
        <v>18952.560000000001</v>
      </c>
      <c r="E1232" s="1">
        <v>0</v>
      </c>
      <c r="F1232" s="1">
        <v>0</v>
      </c>
      <c r="G1232" s="2">
        <f t="shared" si="22"/>
        <v>13042.04232</v>
      </c>
      <c r="H1232" s="2">
        <f t="shared" si="23"/>
        <v>0.87999999999919964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17584.05</v>
      </c>
      <c r="D1233" s="1">
        <f>BILANCA!E256</f>
        <v>13502</v>
      </c>
      <c r="E1233" s="1">
        <v>0</v>
      </c>
      <c r="F1233" s="1">
        <v>0</v>
      </c>
      <c r="G1233" s="2">
        <f t="shared" si="22"/>
        <v>11147.012500000001</v>
      </c>
      <c r="H1233" s="2">
        <f t="shared" si="23"/>
        <v>4.9999999999272404E-2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689243.9</v>
      </c>
      <c r="D1236" s="1">
        <f>BILANCA!E259</f>
        <v>689243.9</v>
      </c>
      <c r="E1236" s="1">
        <v>0</v>
      </c>
      <c r="F1236" s="1">
        <v>0</v>
      </c>
      <c r="G1236" s="2">
        <f t="shared" si="22"/>
        <v>523136.12010000006</v>
      </c>
      <c r="H1236" s="2">
        <f t="shared" si="23"/>
        <v>0.19999999995343387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689243.9</v>
      </c>
      <c r="D1237" s="1">
        <f>BILANCA!E260</f>
        <v>689243.9</v>
      </c>
      <c r="E1237" s="1">
        <v>0</v>
      </c>
      <c r="F1237" s="1">
        <v>0</v>
      </c>
      <c r="G1237" s="2">
        <f t="shared" si="22"/>
        <v>525203.85180000006</v>
      </c>
      <c r="H1237" s="2">
        <f t="shared" si="23"/>
        <v>0.19999999995343387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14472.56</v>
      </c>
      <c r="D1240" s="1">
        <f>BILANCA!E264</f>
        <v>18952.560000000001</v>
      </c>
      <c r="E1240" s="1">
        <v>0</v>
      </c>
      <c r="F1240" s="1">
        <v>0</v>
      </c>
      <c r="G1240" s="2">
        <f t="shared" si="22"/>
        <v>13461.063760000001</v>
      </c>
      <c r="H1240" s="2">
        <f t="shared" si="23"/>
        <v>0.87999999999919964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17584</v>
      </c>
      <c r="D1243" s="1">
        <f>BILANCA!E267</f>
        <v>13502</v>
      </c>
      <c r="E1243" s="1">
        <v>0</v>
      </c>
      <c r="F1243" s="1">
        <v>0</v>
      </c>
      <c r="G1243" s="2">
        <f t="shared" si="24"/>
        <v>11592.880000000001</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202703.96</v>
      </c>
      <c r="D1244" s="1">
        <f>BILANCA!E268</f>
        <v>250888.86</v>
      </c>
      <c r="E1244" s="1">
        <v>0</v>
      </c>
      <c r="F1244" s="1">
        <v>0</v>
      </c>
      <c r="G1244" s="2">
        <f t="shared" si="24"/>
        <v>183869.71848000001</v>
      </c>
      <c r="H1244" s="2">
        <f t="shared" si="23"/>
        <v>0.18000000002211891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1074554.83</v>
      </c>
      <c r="D1263" s="1">
        <f>BILANCA!E287</f>
        <v>1139330.47</v>
      </c>
      <c r="E1263" s="1">
        <v>0</v>
      </c>
      <c r="F1263" s="1">
        <v>0</v>
      </c>
      <c r="G1263" s="2">
        <f t="shared" si="24"/>
        <v>938900.41560000018</v>
      </c>
      <c r="H1263" s="2">
        <f t="shared" si="23"/>
        <v>0.63999999989755452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146.75</v>
      </c>
      <c r="E1265" s="1">
        <v>0</v>
      </c>
      <c r="F1265" s="1">
        <v>0</v>
      </c>
      <c r="G1265" s="2">
        <f t="shared" si="24"/>
        <v>82.766999999999996</v>
      </c>
      <c r="H1265" s="2">
        <f t="shared" si="23"/>
        <v>0.25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3492.75</v>
      </c>
      <c r="D1275" s="1">
        <f>BILANCA!E299</f>
        <v>3492.75</v>
      </c>
      <c r="E1275" s="1">
        <v>0</v>
      </c>
      <c r="F1275" s="1">
        <v>0</v>
      </c>
      <c r="G1275" s="2">
        <f t="shared" si="24"/>
        <v>3059.6489999999999</v>
      </c>
      <c r="H1275" s="2">
        <f t="shared" si="23"/>
        <v>0.5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9697976</v>
      </c>
      <c r="D1408" s="1">
        <f>'RAS-funkcijski'!E114</f>
        <v>10403687.33</v>
      </c>
      <c r="E1408" s="1">
        <v>0</v>
      </c>
      <c r="F1408" s="1">
        <v>0</v>
      </c>
      <c r="G1408" s="2">
        <f t="shared" si="24"/>
        <v>3355588.5726000005</v>
      </c>
      <c r="H1408" s="2">
        <f t="shared" si="27"/>
        <v>0.33000000007450581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9697976</v>
      </c>
      <c r="D1409" s="1">
        <f>'RAS-funkcijski'!E115</f>
        <v>10403687.33</v>
      </c>
      <c r="E1409" s="1">
        <v>0</v>
      </c>
      <c r="F1409" s="1">
        <v>0</v>
      </c>
      <c r="G1409" s="2">
        <f t="shared" si="24"/>
        <v>3386093.9232600001</v>
      </c>
      <c r="H1409" s="2">
        <f t="shared" si="27"/>
        <v>0.33000000007450581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9697976</v>
      </c>
      <c r="D1411" s="1">
        <f>'RAS-funkcijski'!E117</f>
        <v>10403687.33</v>
      </c>
      <c r="E1411" s="1">
        <v>0</v>
      </c>
      <c r="F1411" s="1">
        <v>0</v>
      </c>
      <c r="G1411" s="2">
        <f t="shared" si="24"/>
        <v>3447104.6245799996</v>
      </c>
      <c r="H1411" s="2">
        <f t="shared" si="27"/>
        <v>0.33000000007450581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9697976</v>
      </c>
      <c r="D1435" s="13">
        <f>'RAS-funkcijski'!E141</f>
        <v>10403687.33</v>
      </c>
      <c r="E1435" s="13">
        <v>0</v>
      </c>
      <c r="F1435" s="13">
        <v>0</v>
      </c>
      <c r="G1435" s="14">
        <f t="shared" si="24"/>
        <v>4179233.0404200004</v>
      </c>
      <c r="H1435" s="14">
        <f t="shared" si="27"/>
        <v>0.33000000007450581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11206.67</v>
      </c>
      <c r="D1436" s="6">
        <f>'P-VRIO'!E5</f>
        <v>0</v>
      </c>
      <c r="E1436" s="6">
        <v>0</v>
      </c>
      <c r="F1436" s="6">
        <v>0</v>
      </c>
      <c r="G1436" s="7">
        <f t="shared" si="24"/>
        <v>11.206670000000001</v>
      </c>
      <c r="H1436" s="7">
        <f t="shared" si="27"/>
        <v>0.32999999999992724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11206.67</v>
      </c>
      <c r="D1453" s="1">
        <f>'P-VRIO'!E22</f>
        <v>0</v>
      </c>
      <c r="E1453" s="1">
        <v>0</v>
      </c>
      <c r="F1453" s="1">
        <v>0</v>
      </c>
      <c r="G1453" s="2">
        <f t="shared" si="24"/>
        <v>201.72005999999999</v>
      </c>
      <c r="H1453" s="2">
        <f t="shared" si="27"/>
        <v>0.32999999999992724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11206.67</v>
      </c>
      <c r="D1454" s="1">
        <f>'P-VRIO'!E23</f>
        <v>0</v>
      </c>
      <c r="E1454" s="1">
        <v>0</v>
      </c>
      <c r="F1454" s="1">
        <v>0</v>
      </c>
      <c r="G1454" s="2">
        <f t="shared" si="24"/>
        <v>212.92672999999999</v>
      </c>
      <c r="H1454" s="2">
        <f t="shared" si="27"/>
        <v>0.32999999999992724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11206.67</v>
      </c>
      <c r="D1456" s="1">
        <f>'P-VRIO'!E25</f>
        <v>0</v>
      </c>
      <c r="E1456" s="1">
        <v>0</v>
      </c>
      <c r="F1456" s="1">
        <v>0</v>
      </c>
      <c r="G1456" s="2">
        <f t="shared" si="24"/>
        <v>235.34007000000003</v>
      </c>
      <c r="H1456" s="2">
        <f t="shared" si="27"/>
        <v>0.32999999999992724</v>
      </c>
      <c r="I1456" s="10">
        <f t="shared" si="30"/>
        <v>77.662223099982882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1074554.83</v>
      </c>
      <c r="D1480" s="6"/>
      <c r="E1480" s="6">
        <v>0</v>
      </c>
      <c r="F1480" s="6">
        <v>0</v>
      </c>
      <c r="G1480" s="7">
        <f t="shared" ref="G1480:G1580" si="34">B1480/1000*C1480</f>
        <v>1074.55483</v>
      </c>
      <c r="H1480" s="7">
        <f t="shared" ref="H1480:H1580" si="35">ABS(C1480-ROUND(C1480,0))</f>
        <v>0.16999999992549419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10679816.410000002</v>
      </c>
      <c r="D1481" s="1">
        <v>0</v>
      </c>
      <c r="E1481" s="1">
        <v>0</v>
      </c>
      <c r="F1481" s="1">
        <v>0</v>
      </c>
      <c r="G1481" s="2">
        <f t="shared" si="34"/>
        <v>21359.632820000006</v>
      </c>
      <c r="H1481" s="2">
        <f t="shared" si="35"/>
        <v>0.41000000201165676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10402131.170000002</v>
      </c>
      <c r="D1483" s="1">
        <v>0</v>
      </c>
      <c r="E1483" s="1">
        <v>0</v>
      </c>
      <c r="F1483" s="1">
        <v>0</v>
      </c>
      <c r="G1483" s="2">
        <f t="shared" si="34"/>
        <v>41608.52468000001</v>
      </c>
      <c r="H1483" s="2">
        <f t="shared" si="35"/>
        <v>0.17000000178813934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9169759.25</v>
      </c>
      <c r="D1484" s="1">
        <v>0</v>
      </c>
      <c r="E1484" s="1">
        <v>0</v>
      </c>
      <c r="F1484" s="1">
        <v>0</v>
      </c>
      <c r="G1484" s="2">
        <f t="shared" si="34"/>
        <v>45848.796249999999</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895941.71</v>
      </c>
      <c r="D1485" s="1">
        <v>0</v>
      </c>
      <c r="E1485" s="1">
        <v>0</v>
      </c>
      <c r="F1485" s="1">
        <v>0</v>
      </c>
      <c r="G1485" s="2">
        <f t="shared" si="34"/>
        <v>5375.6502599999994</v>
      </c>
      <c r="H1485" s="2">
        <f t="shared" si="35"/>
        <v>0.2900000000372529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46252.06</v>
      </c>
      <c r="D1486" s="1">
        <v>0</v>
      </c>
      <c r="E1486" s="1">
        <v>0</v>
      </c>
      <c r="F1486" s="1">
        <v>0</v>
      </c>
      <c r="G1486" s="2">
        <f t="shared" si="34"/>
        <v>323.76441999999997</v>
      </c>
      <c r="H1486" s="2">
        <f t="shared" si="35"/>
        <v>5.9999999997671694E-2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181339.77</v>
      </c>
      <c r="D1489" s="1">
        <v>0</v>
      </c>
      <c r="E1489" s="1">
        <v>0</v>
      </c>
      <c r="F1489" s="1">
        <v>0</v>
      </c>
      <c r="G1489" s="2">
        <f t="shared" si="34"/>
        <v>1813.3977</v>
      </c>
      <c r="H1489" s="2">
        <f t="shared" si="35"/>
        <v>0.23000000001047738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108838.38</v>
      </c>
      <c r="D1490" s="1">
        <v>0</v>
      </c>
      <c r="E1490" s="1">
        <v>0</v>
      </c>
      <c r="F1490" s="1">
        <v>0</v>
      </c>
      <c r="G1490" s="2">
        <f t="shared" si="34"/>
        <v>1197.22218</v>
      </c>
      <c r="H1490" s="2">
        <f t="shared" si="35"/>
        <v>0.38000000000465661</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277685.24</v>
      </c>
      <c r="D1492" s="1">
        <v>0</v>
      </c>
      <c r="E1492" s="1">
        <v>0</v>
      </c>
      <c r="F1492" s="1">
        <v>0</v>
      </c>
      <c r="G1492" s="2">
        <f t="shared" si="34"/>
        <v>3609.9081199999996</v>
      </c>
      <c r="H1492" s="2">
        <f t="shared" si="35"/>
        <v>0.23999999999068677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10614894.020000001</v>
      </c>
      <c r="D1499" s="1">
        <v>0</v>
      </c>
      <c r="E1499" s="1">
        <v>0</v>
      </c>
      <c r="F1499" s="1">
        <v>0</v>
      </c>
      <c r="G1499" s="2">
        <f t="shared" si="34"/>
        <v>212297.88040000002</v>
      </c>
      <c r="H1499" s="2">
        <f t="shared" si="35"/>
        <v>2.0000001415610313E-2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10337355.530000001</v>
      </c>
      <c r="D1501" s="1">
        <v>0</v>
      </c>
      <c r="E1501" s="1">
        <v>0</v>
      </c>
      <c r="F1501" s="1">
        <v>0</v>
      </c>
      <c r="G1501" s="2">
        <f t="shared" si="34"/>
        <v>227421.82166000002</v>
      </c>
      <c r="H1501" s="2">
        <f t="shared" si="35"/>
        <v>0.4699999988079071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9088399.1400000006</v>
      </c>
      <c r="D1502" s="1">
        <v>0</v>
      </c>
      <c r="E1502" s="1">
        <v>0</v>
      </c>
      <c r="F1502" s="1">
        <v>0</v>
      </c>
      <c r="G1502" s="2">
        <f t="shared" si="34"/>
        <v>209033.18022000001</v>
      </c>
      <c r="H1502" s="2">
        <f t="shared" si="35"/>
        <v>0.14000000059604645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960711.08</v>
      </c>
      <c r="D1503" s="1">
        <v>0</v>
      </c>
      <c r="E1503" s="1">
        <v>0</v>
      </c>
      <c r="F1503" s="1">
        <v>0</v>
      </c>
      <c r="G1503" s="2">
        <f t="shared" si="34"/>
        <v>23057.065920000001</v>
      </c>
      <c r="H1503" s="2">
        <f t="shared" si="35"/>
        <v>7.9999999958090484E-2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46252.06</v>
      </c>
      <c r="D1504" s="1">
        <v>0</v>
      </c>
      <c r="E1504" s="1">
        <v>0</v>
      </c>
      <c r="F1504" s="1">
        <v>0</v>
      </c>
      <c r="G1504" s="2">
        <f t="shared" si="34"/>
        <v>1156.3015</v>
      </c>
      <c r="H1504" s="2">
        <f t="shared" si="35"/>
        <v>5.9999999997671694E-2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181339.77</v>
      </c>
      <c r="D1507" s="1">
        <v>0</v>
      </c>
      <c r="E1507" s="1">
        <v>0</v>
      </c>
      <c r="F1507" s="1">
        <v>0</v>
      </c>
      <c r="G1507" s="2">
        <f t="shared" si="34"/>
        <v>5077.5135599999994</v>
      </c>
      <c r="H1507" s="2">
        <f t="shared" si="35"/>
        <v>0.23000000001047738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60653.48</v>
      </c>
      <c r="D1508" s="1">
        <v>0</v>
      </c>
      <c r="E1508" s="1">
        <v>0</v>
      </c>
      <c r="F1508" s="1">
        <v>0</v>
      </c>
      <c r="G1508" s="2">
        <f t="shared" si="34"/>
        <v>1758.9509200000002</v>
      </c>
      <c r="H1508" s="2">
        <f t="shared" si="35"/>
        <v>0.48000000000320142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277538.49</v>
      </c>
      <c r="D1510" s="1">
        <v>0</v>
      </c>
      <c r="E1510" s="1">
        <v>0</v>
      </c>
      <c r="F1510" s="1">
        <v>0</v>
      </c>
      <c r="G1510" s="2">
        <f t="shared" si="34"/>
        <v>8603.69319</v>
      </c>
      <c r="H1510" s="2">
        <f t="shared" si="35"/>
        <v>0.48999999999068677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1139477.2200000007</v>
      </c>
      <c r="D1517" s="1">
        <v>0</v>
      </c>
      <c r="E1517" s="1">
        <v>0</v>
      </c>
      <c r="F1517" s="1">
        <v>0</v>
      </c>
      <c r="G1517" s="2">
        <f t="shared" si="34"/>
        <v>43300.134360000025</v>
      </c>
      <c r="H1517" s="2">
        <f t="shared" si="35"/>
        <v>0.22000000067055225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1139477.22</v>
      </c>
      <c r="D1576" s="1">
        <v>0</v>
      </c>
      <c r="E1576" s="1">
        <v>0</v>
      </c>
      <c r="F1576" s="1">
        <v>0</v>
      </c>
      <c r="G1576" s="2">
        <f t="shared" si="34"/>
        <v>110529.29034000001</v>
      </c>
      <c r="H1576" s="2">
        <f t="shared" si="35"/>
        <v>0.21999999997206032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1139477.22</v>
      </c>
      <c r="D1578" s="1">
        <v>0</v>
      </c>
      <c r="E1578" s="1">
        <v>0</v>
      </c>
      <c r="F1578" s="1">
        <v>0</v>
      </c>
      <c r="G1578" s="2">
        <f t="shared" si="34"/>
        <v>112808.24478000001</v>
      </c>
      <c r="H1578" s="2">
        <f t="shared" si="35"/>
        <v>0.21999999997206032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13375</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9856255</v>
      </c>
      <c r="I16" s="172">
        <f>'PR-RAS'!E6</f>
        <v>10425476.220000001</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9417771</v>
      </c>
      <c r="I17" s="172">
        <f>'PR-RAS'!E151</f>
        <v>10126002.089999998</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34003</v>
      </c>
      <c r="I19" s="173">
        <f>'PR-RAS'!E646</f>
        <v>10785.35999999824</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8034579.6000000006</v>
      </c>
      <c r="I20" s="175">
        <f>BILANCA!E7</f>
        <v>7880920.0899999999</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1066167.47</v>
      </c>
      <c r="I21" s="177">
        <f>BILANCA!E68</f>
        <v>1154705.45</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1074554.83</v>
      </c>
      <c r="I22" s="177">
        <f>BILANCA!E176</f>
        <v>1139477.22</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8026192.2400000002</v>
      </c>
      <c r="I23" s="179">
        <f>BILANCA!E237</f>
        <v>7896148.3199999994</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9697976</v>
      </c>
      <c r="I27" s="177">
        <f>'RAS-funkcijski'!E114</f>
        <v>10403687.33</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9697976</v>
      </c>
      <c r="I28" s="181">
        <f>'RAS-funkcijski'!E141</f>
        <v>10403687.33</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11206.67</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11206.67</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1074554.83</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1139477.2200000007</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1139477.22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E648" sqref="E64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9856255</v>
      </c>
      <c r="E6" s="53">
        <f>E7+E44+E50+E82+E106+E124+E133+E139</f>
        <v>10425476.220000001</v>
      </c>
      <c r="F6" s="54">
        <f t="shared" ref="F6:F131" si="0">IF(D6&lt;&gt;0,IF(E6/D6&gt;=100,"&gt;&gt;100",E6/D6*100),"-")</f>
        <v>105.77522821801992</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8924152</v>
      </c>
      <c r="E50" s="53">
        <f>E51+E54+E59+E62+E65+E68+E71+E74+E77</f>
        <v>9309575.0700000003</v>
      </c>
      <c r="F50" s="54">
        <f t="shared" si="0"/>
        <v>104.31887612402836</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8924152</v>
      </c>
      <c r="E68" s="53">
        <f t="shared" si="15"/>
        <v>9309575.0700000003</v>
      </c>
      <c r="F68" s="54">
        <f t="shared" si="0"/>
        <v>104.31887612402836</v>
      </c>
    </row>
    <row r="69" spans="1:6" ht="12.75" customHeight="1" x14ac:dyDescent="0.2">
      <c r="A69" s="55" t="s">
        <v>181</v>
      </c>
      <c r="B69" s="87" t="s">
        <v>182</v>
      </c>
      <c r="C69" s="52" t="s">
        <v>181</v>
      </c>
      <c r="D69" s="244">
        <v>8452837</v>
      </c>
      <c r="E69" s="244">
        <v>9107044.9100000001</v>
      </c>
      <c r="F69" s="54">
        <f t="shared" si="0"/>
        <v>107.73950698445978</v>
      </c>
    </row>
    <row r="70" spans="1:6" ht="24" x14ac:dyDescent="0.2">
      <c r="A70" s="55" t="s">
        <v>183</v>
      </c>
      <c r="B70" s="87" t="s">
        <v>184</v>
      </c>
      <c r="C70" s="52" t="s">
        <v>183</v>
      </c>
      <c r="D70" s="244">
        <v>471315</v>
      </c>
      <c r="E70" s="244">
        <v>202530.16</v>
      </c>
      <c r="F70" s="54">
        <f t="shared" si="0"/>
        <v>42.971295205966285</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6</v>
      </c>
      <c r="E82" s="53">
        <f t="shared" si="19"/>
        <v>0.3</v>
      </c>
      <c r="F82" s="54">
        <f t="shared" si="0"/>
        <v>5</v>
      </c>
    </row>
    <row r="83" spans="1:6" ht="12.75" customHeight="1" x14ac:dyDescent="0.2">
      <c r="A83" s="55">
        <v>641</v>
      </c>
      <c r="B83" s="87" t="s">
        <v>209</v>
      </c>
      <c r="C83" s="52" t="s">
        <v>210</v>
      </c>
      <c r="D83" s="53">
        <f t="shared" ref="D83:E83" si="20">SUM(D84:D90)</f>
        <v>6</v>
      </c>
      <c r="E83" s="53">
        <f t="shared" si="20"/>
        <v>0.3</v>
      </c>
      <c r="F83" s="54">
        <f t="shared" si="0"/>
        <v>5</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6</v>
      </c>
      <c r="E85" s="244">
        <v>0.3</v>
      </c>
      <c r="F85" s="54">
        <f t="shared" si="0"/>
        <v>5</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1412</v>
      </c>
      <c r="E106" s="53">
        <f t="shared" si="23"/>
        <v>20662.5</v>
      </c>
      <c r="F106" s="54">
        <f t="shared" si="0"/>
        <v>1463.3498583569406</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1412</v>
      </c>
      <c r="E112" s="53">
        <f t="shared" si="25"/>
        <v>20662.5</v>
      </c>
      <c r="F112" s="54">
        <f t="shared" si="0"/>
        <v>1463.3498583569406</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1412</v>
      </c>
      <c r="E117" s="244">
        <v>20662.5</v>
      </c>
      <c r="F117" s="54">
        <f t="shared" si="0"/>
        <v>1463.3498583569406</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7020</v>
      </c>
      <c r="E124" s="53">
        <f t="shared" si="27"/>
        <v>31800</v>
      </c>
      <c r="F124" s="54">
        <f t="shared" si="0"/>
        <v>452.991452991453</v>
      </c>
    </row>
    <row r="125" spans="1:6" ht="12.75" customHeight="1" x14ac:dyDescent="0.2">
      <c r="A125" s="55">
        <v>661</v>
      </c>
      <c r="B125" s="88" t="s">
        <v>293</v>
      </c>
      <c r="C125" s="52" t="s">
        <v>294</v>
      </c>
      <c r="D125" s="53">
        <f t="shared" ref="D125:E125" si="28">SUM(D126:D127)</f>
        <v>7020</v>
      </c>
      <c r="E125" s="53">
        <f t="shared" si="28"/>
        <v>31800</v>
      </c>
      <c r="F125" s="54">
        <f t="shared" si="0"/>
        <v>452.991452991453</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7020</v>
      </c>
      <c r="E127" s="244">
        <v>31800</v>
      </c>
      <c r="F127" s="54">
        <f t="shared" si="0"/>
        <v>452.991452991453</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923665</v>
      </c>
      <c r="E133" s="53">
        <f t="shared" si="30"/>
        <v>1060938.3500000001</v>
      </c>
      <c r="F133" s="54">
        <f t="shared" ref="F133:F223" si="31">IF(D133&lt;&gt;0,IF(E133/D133&gt;=100,"&gt;&gt;100",E133/D133*100),"-")</f>
        <v>114.86181137100573</v>
      </c>
    </row>
    <row r="134" spans="1:6" ht="24" x14ac:dyDescent="0.2">
      <c r="A134" s="55">
        <v>671</v>
      </c>
      <c r="B134" s="234" t="s">
        <v>311</v>
      </c>
      <c r="C134" s="52" t="s">
        <v>312</v>
      </c>
      <c r="D134" s="53">
        <f t="shared" ref="D134:E134" si="32">SUM(D135:D137)</f>
        <v>923665</v>
      </c>
      <c r="E134" s="53">
        <f t="shared" si="32"/>
        <v>1060938.3500000001</v>
      </c>
      <c r="F134" s="54">
        <f t="shared" si="31"/>
        <v>114.86181137100573</v>
      </c>
    </row>
    <row r="135" spans="1:6" ht="12.75" customHeight="1" x14ac:dyDescent="0.2">
      <c r="A135" s="55">
        <v>6711</v>
      </c>
      <c r="B135" s="87" t="s">
        <v>313</v>
      </c>
      <c r="C135" s="52" t="s">
        <v>314</v>
      </c>
      <c r="D135" s="244">
        <v>838174</v>
      </c>
      <c r="E135" s="244">
        <v>1012337.87</v>
      </c>
      <c r="F135" s="54">
        <f t="shared" si="31"/>
        <v>120.77896355649304</v>
      </c>
    </row>
    <row r="136" spans="1:6" ht="24" x14ac:dyDescent="0.2">
      <c r="A136" s="55">
        <v>6712</v>
      </c>
      <c r="B136" s="234" t="s">
        <v>315</v>
      </c>
      <c r="C136" s="52" t="s">
        <v>316</v>
      </c>
      <c r="D136" s="244">
        <v>85491</v>
      </c>
      <c r="E136" s="244">
        <v>48600.480000000003</v>
      </c>
      <c r="F136" s="54">
        <f t="shared" si="31"/>
        <v>56.848650735165108</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2500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v>2500</v>
      </c>
      <c r="F150" s="54" t="str">
        <f t="shared" si="31"/>
        <v>-</v>
      </c>
    </row>
    <row r="151" spans="1:6" ht="12.75" customHeight="1" x14ac:dyDescent="0.2">
      <c r="A151" s="55">
        <v>3</v>
      </c>
      <c r="B151" s="87" t="s">
        <v>345</v>
      </c>
      <c r="C151" s="52" t="s">
        <v>53</v>
      </c>
      <c r="D151" s="53">
        <f t="shared" ref="D151:E151" si="35">D152+D163+D196+D215+D224+D252+D263</f>
        <v>9417771</v>
      </c>
      <c r="E151" s="53">
        <f t="shared" si="35"/>
        <v>10126002.089999998</v>
      </c>
      <c r="F151" s="54">
        <f t="shared" si="31"/>
        <v>107.52015620256638</v>
      </c>
    </row>
    <row r="152" spans="1:6" ht="12.75" customHeight="1" x14ac:dyDescent="0.2">
      <c r="A152" s="55">
        <v>31</v>
      </c>
      <c r="B152" s="87" t="s">
        <v>346</v>
      </c>
      <c r="C152" s="52" t="s">
        <v>35</v>
      </c>
      <c r="D152" s="53">
        <f t="shared" ref="D152:E152" si="36">D153+D158+D159</f>
        <v>8375397</v>
      </c>
      <c r="E152" s="53">
        <f t="shared" si="36"/>
        <v>8992819.3899999987</v>
      </c>
      <c r="F152" s="54">
        <f t="shared" si="31"/>
        <v>107.3718581937071</v>
      </c>
    </row>
    <row r="153" spans="1:6" ht="12.75" customHeight="1" x14ac:dyDescent="0.2">
      <c r="A153" s="55">
        <v>311</v>
      </c>
      <c r="B153" s="87" t="s">
        <v>347</v>
      </c>
      <c r="C153" s="52" t="s">
        <v>348</v>
      </c>
      <c r="D153" s="53">
        <f t="shared" ref="D153:E153" si="37">SUM(D154:D157)</f>
        <v>6879184</v>
      </c>
      <c r="E153" s="53">
        <f t="shared" si="37"/>
        <v>7397425.0199999996</v>
      </c>
      <c r="F153" s="54">
        <f t="shared" si="31"/>
        <v>107.53346646927891</v>
      </c>
    </row>
    <row r="154" spans="1:6" ht="12.75" customHeight="1" x14ac:dyDescent="0.2">
      <c r="A154" s="55">
        <v>3111</v>
      </c>
      <c r="B154" s="87" t="s">
        <v>349</v>
      </c>
      <c r="C154" s="52" t="s">
        <v>350</v>
      </c>
      <c r="D154" s="244">
        <v>6879184</v>
      </c>
      <c r="E154" s="244">
        <v>7397425.0199999996</v>
      </c>
      <c r="F154" s="54">
        <f t="shared" si="31"/>
        <v>107.53346646927891</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355607</v>
      </c>
      <c r="E158" s="244">
        <v>368373.42</v>
      </c>
      <c r="F158" s="54">
        <f t="shared" si="31"/>
        <v>103.59003619163852</v>
      </c>
    </row>
    <row r="159" spans="1:6" ht="12.75" customHeight="1" x14ac:dyDescent="0.2">
      <c r="A159" s="55">
        <v>313</v>
      </c>
      <c r="B159" s="87" t="s">
        <v>359</v>
      </c>
      <c r="C159" s="52" t="s">
        <v>360</v>
      </c>
      <c r="D159" s="53">
        <f t="shared" ref="D159:E159" si="38">SUM(D160:D162)</f>
        <v>1140606</v>
      </c>
      <c r="E159" s="53">
        <f t="shared" si="38"/>
        <v>1227020.95</v>
      </c>
      <c r="F159" s="54">
        <f t="shared" si="31"/>
        <v>107.57623140681356</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1140474</v>
      </c>
      <c r="E161" s="244">
        <v>1225083.93</v>
      </c>
      <c r="F161" s="54">
        <f t="shared" si="31"/>
        <v>107.41883900904361</v>
      </c>
    </row>
    <row r="162" spans="1:6" ht="12.75" customHeight="1" x14ac:dyDescent="0.2">
      <c r="A162" s="55">
        <v>3133</v>
      </c>
      <c r="B162" s="87" t="s">
        <v>364</v>
      </c>
      <c r="C162" s="52" t="s">
        <v>365</v>
      </c>
      <c r="D162" s="244">
        <v>132</v>
      </c>
      <c r="E162" s="244">
        <v>1937.02</v>
      </c>
      <c r="F162" s="54">
        <f t="shared" si="31"/>
        <v>1467.439393939394</v>
      </c>
    </row>
    <row r="163" spans="1:6" ht="12.75" customHeight="1" x14ac:dyDescent="0.2">
      <c r="A163" s="55">
        <v>32</v>
      </c>
      <c r="B163" s="87" t="s">
        <v>366</v>
      </c>
      <c r="C163" s="52" t="s">
        <v>367</v>
      </c>
      <c r="D163" s="53">
        <f t="shared" ref="D163:E163" si="39">D164+D169+D177+D187+D188</f>
        <v>856782</v>
      </c>
      <c r="E163" s="53">
        <f t="shared" si="39"/>
        <v>900542.19</v>
      </c>
      <c r="F163" s="54">
        <f t="shared" si="31"/>
        <v>105.10750575992492</v>
      </c>
    </row>
    <row r="164" spans="1:6" ht="12.75" customHeight="1" x14ac:dyDescent="0.2">
      <c r="A164" s="55">
        <v>321</v>
      </c>
      <c r="B164" s="87" t="s">
        <v>368</v>
      </c>
      <c r="C164" s="52" t="s">
        <v>369</v>
      </c>
      <c r="D164" s="53">
        <f t="shared" ref="D164:E164" si="40">SUM(D165:D168)</f>
        <v>164971</v>
      </c>
      <c r="E164" s="53">
        <f t="shared" si="40"/>
        <v>202043.68</v>
      </c>
      <c r="F164" s="54">
        <f t="shared" si="31"/>
        <v>122.47224057561633</v>
      </c>
    </row>
    <row r="165" spans="1:6" ht="12.75" customHeight="1" x14ac:dyDescent="0.2">
      <c r="A165" s="55">
        <v>3211</v>
      </c>
      <c r="B165" s="87" t="s">
        <v>370</v>
      </c>
      <c r="C165" s="52" t="s">
        <v>371</v>
      </c>
      <c r="D165" s="244">
        <v>10801</v>
      </c>
      <c r="E165" s="244">
        <v>37255.25</v>
      </c>
      <c r="F165" s="54">
        <f t="shared" si="31"/>
        <v>344.92408110360151</v>
      </c>
    </row>
    <row r="166" spans="1:6" ht="12.75" customHeight="1" x14ac:dyDescent="0.2">
      <c r="A166" s="55">
        <v>3212</v>
      </c>
      <c r="B166" s="87" t="s">
        <v>372</v>
      </c>
      <c r="C166" s="52" t="s">
        <v>373</v>
      </c>
      <c r="D166" s="244">
        <v>150473</v>
      </c>
      <c r="E166" s="244">
        <v>155614.93</v>
      </c>
      <c r="F166" s="54">
        <f t="shared" si="31"/>
        <v>103.41717783256796</v>
      </c>
    </row>
    <row r="167" spans="1:6" ht="12.75" customHeight="1" x14ac:dyDescent="0.2">
      <c r="A167" s="55">
        <v>3213</v>
      </c>
      <c r="B167" s="87" t="s">
        <v>374</v>
      </c>
      <c r="C167" s="52" t="s">
        <v>375</v>
      </c>
      <c r="D167" s="244">
        <v>2505</v>
      </c>
      <c r="E167" s="244">
        <v>7497.5</v>
      </c>
      <c r="F167" s="54">
        <f t="shared" si="31"/>
        <v>299.30139720558884</v>
      </c>
    </row>
    <row r="168" spans="1:6" ht="12.75" customHeight="1" x14ac:dyDescent="0.2">
      <c r="A168" s="55">
        <v>3214</v>
      </c>
      <c r="B168" s="87" t="s">
        <v>376</v>
      </c>
      <c r="C168" s="52" t="s">
        <v>377</v>
      </c>
      <c r="D168" s="244">
        <v>1192</v>
      </c>
      <c r="E168" s="244">
        <v>1676</v>
      </c>
      <c r="F168" s="54">
        <f t="shared" si="31"/>
        <v>140.60402684563758</v>
      </c>
    </row>
    <row r="169" spans="1:6" ht="12.75" customHeight="1" x14ac:dyDescent="0.2">
      <c r="A169" s="55">
        <v>322</v>
      </c>
      <c r="B169" s="87" t="s">
        <v>378</v>
      </c>
      <c r="C169" s="52" t="s">
        <v>379</v>
      </c>
      <c r="D169" s="53">
        <f t="shared" ref="D169:E169" si="41">SUM(D170:D176)</f>
        <v>336548</v>
      </c>
      <c r="E169" s="53">
        <f t="shared" si="41"/>
        <v>359810.20999999996</v>
      </c>
      <c r="F169" s="54">
        <f t="shared" si="31"/>
        <v>106.91200363692548</v>
      </c>
    </row>
    <row r="170" spans="1:6" ht="12.75" customHeight="1" x14ac:dyDescent="0.2">
      <c r="A170" s="55">
        <v>3221</v>
      </c>
      <c r="B170" s="87" t="s">
        <v>380</v>
      </c>
      <c r="C170" s="52" t="s">
        <v>381</v>
      </c>
      <c r="D170" s="244">
        <v>91646</v>
      </c>
      <c r="E170" s="244">
        <v>90868.67</v>
      </c>
      <c r="F170" s="54">
        <f t="shared" si="31"/>
        <v>99.151812408615754</v>
      </c>
    </row>
    <row r="171" spans="1:6" ht="12.75" customHeight="1" x14ac:dyDescent="0.2">
      <c r="A171" s="55">
        <v>3222</v>
      </c>
      <c r="B171" s="87" t="s">
        <v>382</v>
      </c>
      <c r="C171" s="52" t="s">
        <v>383</v>
      </c>
      <c r="D171" s="244">
        <v>8336</v>
      </c>
      <c r="E171" s="244">
        <v>7947.71</v>
      </c>
      <c r="F171" s="54">
        <f t="shared" si="31"/>
        <v>95.342010556621887</v>
      </c>
    </row>
    <row r="172" spans="1:6" ht="12.75" customHeight="1" x14ac:dyDescent="0.2">
      <c r="A172" s="55">
        <v>3223</v>
      </c>
      <c r="B172" s="87" t="s">
        <v>384</v>
      </c>
      <c r="C172" s="52" t="s">
        <v>385</v>
      </c>
      <c r="D172" s="244">
        <v>201066</v>
      </c>
      <c r="E172" s="244">
        <v>228188.72</v>
      </c>
      <c r="F172" s="54">
        <f t="shared" si="31"/>
        <v>113.48946117195349</v>
      </c>
    </row>
    <row r="173" spans="1:6" ht="12.75" customHeight="1" x14ac:dyDescent="0.2">
      <c r="A173" s="55">
        <v>3224</v>
      </c>
      <c r="B173" s="87" t="s">
        <v>386</v>
      </c>
      <c r="C173" s="52" t="s">
        <v>387</v>
      </c>
      <c r="D173" s="244">
        <v>31564</v>
      </c>
      <c r="E173" s="244">
        <v>30799.16</v>
      </c>
      <c r="F173" s="54">
        <f t="shared" si="31"/>
        <v>97.57685971359777</v>
      </c>
    </row>
    <row r="174" spans="1:6" ht="12.75" customHeight="1" x14ac:dyDescent="0.2">
      <c r="A174" s="55">
        <v>3225</v>
      </c>
      <c r="B174" s="87" t="s">
        <v>388</v>
      </c>
      <c r="C174" s="52" t="s">
        <v>389</v>
      </c>
      <c r="D174" s="244">
        <v>3936</v>
      </c>
      <c r="E174" s="244"/>
      <c r="F174" s="54">
        <f t="shared" si="31"/>
        <v>0</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c r="E176" s="244">
        <v>2005.95</v>
      </c>
      <c r="F176" s="54" t="str">
        <f t="shared" si="31"/>
        <v>-</v>
      </c>
    </row>
    <row r="177" spans="1:6" ht="12.75" customHeight="1" x14ac:dyDescent="0.2">
      <c r="A177" s="55">
        <v>323</v>
      </c>
      <c r="B177" s="87" t="s">
        <v>394</v>
      </c>
      <c r="C177" s="52" t="s">
        <v>395</v>
      </c>
      <c r="D177" s="53">
        <f t="shared" ref="D177:E177" si="42">SUM(D178:D186)</f>
        <v>349565</v>
      </c>
      <c r="E177" s="53">
        <f t="shared" si="42"/>
        <v>269850.8</v>
      </c>
      <c r="F177" s="54">
        <f t="shared" si="31"/>
        <v>77.196172385679347</v>
      </c>
    </row>
    <row r="178" spans="1:6" ht="12.75" customHeight="1" x14ac:dyDescent="0.2">
      <c r="A178" s="55">
        <v>3231</v>
      </c>
      <c r="B178" s="87" t="s">
        <v>396</v>
      </c>
      <c r="C178" s="52" t="s">
        <v>397</v>
      </c>
      <c r="D178" s="244">
        <v>30835</v>
      </c>
      <c r="E178" s="244">
        <v>29426.080000000002</v>
      </c>
      <c r="F178" s="54">
        <f t="shared" si="31"/>
        <v>95.430776714772179</v>
      </c>
    </row>
    <row r="179" spans="1:6" ht="12.75" customHeight="1" x14ac:dyDescent="0.2">
      <c r="A179" s="55">
        <v>3232</v>
      </c>
      <c r="B179" s="87" t="s">
        <v>398</v>
      </c>
      <c r="C179" s="52" t="s">
        <v>399</v>
      </c>
      <c r="D179" s="244">
        <v>172776</v>
      </c>
      <c r="E179" s="244">
        <v>112416.48</v>
      </c>
      <c r="F179" s="54">
        <f t="shared" si="31"/>
        <v>65.064870120850117</v>
      </c>
    </row>
    <row r="180" spans="1:6" ht="12.75" customHeight="1" x14ac:dyDescent="0.2">
      <c r="A180" s="55">
        <v>3233</v>
      </c>
      <c r="B180" s="87" t="s">
        <v>400</v>
      </c>
      <c r="C180" s="52" t="s">
        <v>401</v>
      </c>
      <c r="D180" s="244">
        <v>960</v>
      </c>
      <c r="E180" s="244">
        <v>960</v>
      </c>
      <c r="F180" s="54">
        <f t="shared" si="31"/>
        <v>100</v>
      </c>
    </row>
    <row r="181" spans="1:6" ht="12.75" customHeight="1" x14ac:dyDescent="0.2">
      <c r="A181" s="55">
        <v>3234</v>
      </c>
      <c r="B181" s="87" t="s">
        <v>402</v>
      </c>
      <c r="C181" s="52" t="s">
        <v>403</v>
      </c>
      <c r="D181" s="244">
        <v>64753</v>
      </c>
      <c r="E181" s="244">
        <v>62480.57</v>
      </c>
      <c r="F181" s="54">
        <f t="shared" si="31"/>
        <v>96.49061819529598</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29940</v>
      </c>
      <c r="E183" s="244">
        <v>22060</v>
      </c>
      <c r="F183" s="54">
        <f t="shared" si="31"/>
        <v>73.680694722778895</v>
      </c>
    </row>
    <row r="184" spans="1:6" ht="12.75" customHeight="1" x14ac:dyDescent="0.2">
      <c r="A184" s="55">
        <v>3237</v>
      </c>
      <c r="B184" s="87" t="s">
        <v>408</v>
      </c>
      <c r="C184" s="52" t="s">
        <v>409</v>
      </c>
      <c r="D184" s="244">
        <v>1551</v>
      </c>
      <c r="E184" s="244">
        <v>1551.24</v>
      </c>
      <c r="F184" s="54">
        <f t="shared" si="31"/>
        <v>100.01547388781431</v>
      </c>
    </row>
    <row r="185" spans="1:6" ht="12.75" customHeight="1" x14ac:dyDescent="0.2">
      <c r="A185" s="55">
        <v>3238</v>
      </c>
      <c r="B185" s="87" t="s">
        <v>410</v>
      </c>
      <c r="C185" s="52" t="s">
        <v>411</v>
      </c>
      <c r="D185" s="244">
        <v>11981</v>
      </c>
      <c r="E185" s="244">
        <v>13921</v>
      </c>
      <c r="F185" s="54">
        <f t="shared" si="31"/>
        <v>116.19230448209666</v>
      </c>
    </row>
    <row r="186" spans="1:6" ht="12.75" customHeight="1" x14ac:dyDescent="0.2">
      <c r="A186" s="55">
        <v>3239</v>
      </c>
      <c r="B186" s="87" t="s">
        <v>412</v>
      </c>
      <c r="C186" s="52" t="s">
        <v>413</v>
      </c>
      <c r="D186" s="244">
        <v>36769</v>
      </c>
      <c r="E186" s="244">
        <v>27035.43</v>
      </c>
      <c r="F186" s="54">
        <f t="shared" si="31"/>
        <v>73.527781555114373</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5698</v>
      </c>
      <c r="E188" s="53">
        <f t="shared" si="43"/>
        <v>68837.5</v>
      </c>
      <c r="F188" s="54">
        <f t="shared" si="31"/>
        <v>1208.0993330993331</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c r="E190" s="244"/>
      <c r="F190" s="54" t="str">
        <f t="shared" si="31"/>
        <v>-</v>
      </c>
    </row>
    <row r="191" spans="1:6" ht="12.75" customHeight="1" x14ac:dyDescent="0.2">
      <c r="A191" s="55">
        <v>3293</v>
      </c>
      <c r="B191" s="87" t="s">
        <v>422</v>
      </c>
      <c r="C191" s="52" t="s">
        <v>423</v>
      </c>
      <c r="D191" s="244"/>
      <c r="E191" s="244"/>
      <c r="F191" s="54" t="str">
        <f t="shared" si="31"/>
        <v>-</v>
      </c>
    </row>
    <row r="192" spans="1:6" ht="12.75" customHeight="1" x14ac:dyDescent="0.2">
      <c r="A192" s="55">
        <v>3294</v>
      </c>
      <c r="B192" s="87" t="s">
        <v>424</v>
      </c>
      <c r="C192" s="52" t="s">
        <v>425</v>
      </c>
      <c r="D192" s="244">
        <v>1338</v>
      </c>
      <c r="E192" s="244">
        <v>1437.5</v>
      </c>
      <c r="F192" s="54">
        <f t="shared" si="31"/>
        <v>107.43647234678623</v>
      </c>
    </row>
    <row r="193" spans="1:6" ht="12.75" customHeight="1" x14ac:dyDescent="0.2">
      <c r="A193" s="55">
        <v>3295</v>
      </c>
      <c r="B193" s="87" t="s">
        <v>426</v>
      </c>
      <c r="C193" s="52" t="s">
        <v>427</v>
      </c>
      <c r="D193" s="244">
        <v>1548</v>
      </c>
      <c r="E193" s="244">
        <v>13500</v>
      </c>
      <c r="F193" s="54">
        <f t="shared" si="31"/>
        <v>872.09302325581393</v>
      </c>
    </row>
    <row r="194" spans="1:6" ht="12.75" customHeight="1" x14ac:dyDescent="0.2">
      <c r="A194" s="55" t="s">
        <v>428</v>
      </c>
      <c r="B194" s="87" t="s">
        <v>429</v>
      </c>
      <c r="C194" s="52" t="s">
        <v>428</v>
      </c>
      <c r="D194" s="244">
        <v>2812</v>
      </c>
      <c r="E194" s="244">
        <v>53900</v>
      </c>
      <c r="F194" s="54">
        <f t="shared" si="31"/>
        <v>1916.7852062588906</v>
      </c>
    </row>
    <row r="195" spans="1:6" ht="12.75" customHeight="1" x14ac:dyDescent="0.2">
      <c r="A195" s="55">
        <v>3299</v>
      </c>
      <c r="B195" s="87" t="s">
        <v>430</v>
      </c>
      <c r="C195" s="52" t="s">
        <v>431</v>
      </c>
      <c r="D195" s="244"/>
      <c r="E195" s="244"/>
      <c r="F195" s="54" t="str">
        <f t="shared" si="31"/>
        <v>-</v>
      </c>
    </row>
    <row r="196" spans="1:6" ht="12.75" customHeight="1" x14ac:dyDescent="0.2">
      <c r="A196" s="55">
        <v>34</v>
      </c>
      <c r="B196" s="234" t="s">
        <v>432</v>
      </c>
      <c r="C196" s="52" t="s">
        <v>433</v>
      </c>
      <c r="D196" s="53">
        <f t="shared" ref="D196:E196" si="44">D197+D202+D210</f>
        <v>6785</v>
      </c>
      <c r="E196" s="53">
        <f t="shared" si="44"/>
        <v>51300.74</v>
      </c>
      <c r="F196" s="54">
        <f t="shared" si="31"/>
        <v>756.09049373618268</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6785</v>
      </c>
      <c r="E210" s="53">
        <f t="shared" si="47"/>
        <v>51300.74</v>
      </c>
      <c r="F210" s="54">
        <f t="shared" si="31"/>
        <v>756.09049373618268</v>
      </c>
    </row>
    <row r="211" spans="1:6" ht="12.75" customHeight="1" x14ac:dyDescent="0.2">
      <c r="A211" s="55">
        <v>3431</v>
      </c>
      <c r="B211" s="234" t="s">
        <v>462</v>
      </c>
      <c r="C211" s="52" t="s">
        <v>463</v>
      </c>
      <c r="D211" s="244">
        <v>3798</v>
      </c>
      <c r="E211" s="244">
        <v>5048.68</v>
      </c>
      <c r="F211" s="54">
        <f t="shared" si="31"/>
        <v>132.92996313849395</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2977</v>
      </c>
      <c r="E213" s="244">
        <v>46252.06</v>
      </c>
      <c r="F213" s="54">
        <f t="shared" si="31"/>
        <v>1553.6466241182397</v>
      </c>
    </row>
    <row r="214" spans="1:6" ht="12.75" customHeight="1" x14ac:dyDescent="0.2">
      <c r="A214" s="55">
        <v>3434</v>
      </c>
      <c r="B214" s="87" t="s">
        <v>468</v>
      </c>
      <c r="C214" s="52" t="s">
        <v>469</v>
      </c>
      <c r="D214" s="244">
        <v>10</v>
      </c>
      <c r="E214" s="244"/>
      <c r="F214" s="54">
        <f t="shared" si="31"/>
        <v>0</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178807</v>
      </c>
      <c r="E252" s="53">
        <f t="shared" si="63"/>
        <v>181339.77</v>
      </c>
      <c r="F252" s="54">
        <f t="shared" ref="F252:F258" si="64">IF(D252&lt;&gt;0,IF(E252/D252&gt;=100,"&gt;&gt;100",E252/D252*100),"-")</f>
        <v>101.4164825761855</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178807</v>
      </c>
      <c r="E259" s="53">
        <f t="shared" si="66"/>
        <v>181339.77</v>
      </c>
      <c r="F259" s="54">
        <f t="shared" ref="F259:F262" si="67">IF(D259&lt;&gt;0,IF(E259/D259&gt;=100,"&gt;&gt;100",E259/D259*100),"-")</f>
        <v>101.4164825761855</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178807</v>
      </c>
      <c r="E261" s="244">
        <v>181339.77</v>
      </c>
      <c r="F261" s="54">
        <f t="shared" si="67"/>
        <v>101.4164825761855</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9417771</v>
      </c>
      <c r="E289" s="53">
        <f t="shared" si="79"/>
        <v>10126002.089999998</v>
      </c>
      <c r="F289" s="54">
        <f t="shared" si="76"/>
        <v>107.52015620256638</v>
      </c>
    </row>
    <row r="290" spans="1:6" ht="12.75" customHeight="1" x14ac:dyDescent="0.2">
      <c r="A290" s="55" t="s">
        <v>605</v>
      </c>
      <c r="B290" s="87" t="s">
        <v>616</v>
      </c>
      <c r="C290" s="52" t="s">
        <v>617</v>
      </c>
      <c r="D290" s="53">
        <f>IF(D6&gt;=D289,D6-D289,0)</f>
        <v>438484</v>
      </c>
      <c r="E290" s="53">
        <f>IF(E6&gt;=E289,E6-E289,0)</f>
        <v>299474.13000000268</v>
      </c>
      <c r="F290" s="54">
        <f t="shared" si="76"/>
        <v>68.297618613222539</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296166</v>
      </c>
      <c r="E292" s="244">
        <v>457729.46</v>
      </c>
      <c r="F292" s="54">
        <f t="shared" si="76"/>
        <v>154.55165684109588</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14473</v>
      </c>
      <c r="E294" s="244">
        <v>18952.560000000001</v>
      </c>
      <c r="F294" s="54">
        <f t="shared" si="76"/>
        <v>130.95115041801978</v>
      </c>
    </row>
    <row r="295" spans="1:6" ht="24" x14ac:dyDescent="0.2">
      <c r="A295" s="55">
        <v>9661</v>
      </c>
      <c r="B295" s="87" t="s">
        <v>626</v>
      </c>
      <c r="C295" s="52" t="s">
        <v>627</v>
      </c>
      <c r="D295" s="244">
        <v>12000</v>
      </c>
      <c r="E295" s="244">
        <v>16480</v>
      </c>
      <c r="F295" s="54">
        <f t="shared" si="76"/>
        <v>137.33333333333334</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1319</v>
      </c>
      <c r="E298" s="53">
        <f t="shared" si="80"/>
        <v>1428.7</v>
      </c>
      <c r="F298" s="54">
        <f t="shared" ref="F298:F418" si="81">IF(D298&lt;&gt;0,IF(E298/D298&gt;=100,"&gt;&gt;100",E298/D298*100),"-")</f>
        <v>108.31690674753602</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1319</v>
      </c>
      <c r="E311" s="53">
        <f t="shared" si="85"/>
        <v>1428.7</v>
      </c>
      <c r="F311" s="54">
        <f t="shared" si="81"/>
        <v>108.31690674753602</v>
      </c>
    </row>
    <row r="312" spans="1:6" ht="12.75" customHeight="1" x14ac:dyDescent="0.2">
      <c r="A312" s="55">
        <v>721</v>
      </c>
      <c r="B312" s="87" t="s">
        <v>659</v>
      </c>
      <c r="C312" s="52" t="s">
        <v>660</v>
      </c>
      <c r="D312" s="53">
        <f t="shared" ref="D312:E312" si="86">SUM(D313:D316)</f>
        <v>1319</v>
      </c>
      <c r="E312" s="53">
        <f t="shared" si="86"/>
        <v>1428.7</v>
      </c>
      <c r="F312" s="54">
        <f t="shared" si="81"/>
        <v>108.31690674753602</v>
      </c>
    </row>
    <row r="313" spans="1:6" ht="12.75" customHeight="1" x14ac:dyDescent="0.2">
      <c r="A313" s="55">
        <v>7211</v>
      </c>
      <c r="B313" s="87" t="s">
        <v>661</v>
      </c>
      <c r="C313" s="52" t="s">
        <v>662</v>
      </c>
      <c r="D313" s="244">
        <v>1319</v>
      </c>
      <c r="E313" s="244">
        <v>1428.7</v>
      </c>
      <c r="F313" s="54">
        <f t="shared" si="81"/>
        <v>108.31690674753602</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280205</v>
      </c>
      <c r="E350" s="53">
        <f t="shared" si="95"/>
        <v>277685.24</v>
      </c>
      <c r="F350" s="54">
        <f t="shared" si="81"/>
        <v>99.100744098071047</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280205</v>
      </c>
      <c r="E363" s="53">
        <f t="shared" si="99"/>
        <v>277685.24</v>
      </c>
      <c r="F363" s="54">
        <f t="shared" si="81"/>
        <v>99.100744098071047</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42000</v>
      </c>
      <c r="E369" s="53">
        <f t="shared" si="101"/>
        <v>66862.880000000005</v>
      </c>
      <c r="F369" s="54">
        <f t="shared" si="81"/>
        <v>159.19733333333335</v>
      </c>
    </row>
    <row r="370" spans="1:6" ht="12.75" customHeight="1" x14ac:dyDescent="0.2">
      <c r="A370" s="55">
        <v>4221</v>
      </c>
      <c r="B370" s="87" t="s">
        <v>671</v>
      </c>
      <c r="C370" s="52" t="s">
        <v>763</v>
      </c>
      <c r="D370" s="244">
        <v>9166</v>
      </c>
      <c r="E370" s="244">
        <v>9923.75</v>
      </c>
      <c r="F370" s="54">
        <f t="shared" si="81"/>
        <v>108.26696487017237</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32834</v>
      </c>
      <c r="E376" s="244">
        <v>56939.13</v>
      </c>
      <c r="F376" s="54">
        <f t="shared" si="81"/>
        <v>173.41514893098616</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238205</v>
      </c>
      <c r="E383" s="53">
        <f t="shared" si="103"/>
        <v>210822.36</v>
      </c>
      <c r="F383" s="54">
        <f t="shared" si="81"/>
        <v>88.504590583740892</v>
      </c>
    </row>
    <row r="384" spans="1:6" ht="12.75" customHeight="1" x14ac:dyDescent="0.2">
      <c r="A384" s="55">
        <v>4241</v>
      </c>
      <c r="B384" s="87" t="s">
        <v>780</v>
      </c>
      <c r="C384" s="52" t="s">
        <v>781</v>
      </c>
      <c r="D384" s="244">
        <v>238205</v>
      </c>
      <c r="E384" s="244">
        <v>210822.36</v>
      </c>
      <c r="F384" s="54">
        <f t="shared" si="81"/>
        <v>88.504590583740892</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278886</v>
      </c>
      <c r="E408" s="53">
        <f t="shared" si="111"/>
        <v>276256.53999999998</v>
      </c>
      <c r="F408" s="54">
        <f t="shared" si="81"/>
        <v>99.057155970539924</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489767</v>
      </c>
      <c r="E410" s="244">
        <v>491732.41</v>
      </c>
      <c r="F410" s="54">
        <f t="shared" si="81"/>
        <v>100.40129490145313</v>
      </c>
    </row>
    <row r="411" spans="1:6" ht="12.75" customHeight="1" x14ac:dyDescent="0.2">
      <c r="A411" s="55">
        <v>97</v>
      </c>
      <c r="B411" s="87" t="s">
        <v>824</v>
      </c>
      <c r="C411" s="52" t="s">
        <v>825</v>
      </c>
      <c r="D411" s="244">
        <v>17584</v>
      </c>
      <c r="E411" s="244">
        <v>13502</v>
      </c>
      <c r="F411" s="54">
        <f t="shared" si="81"/>
        <v>76.785714285714292</v>
      </c>
    </row>
    <row r="412" spans="1:6" ht="12.75" customHeight="1" x14ac:dyDescent="0.2">
      <c r="A412" s="55" t="s">
        <v>605</v>
      </c>
      <c r="B412" s="87" t="s">
        <v>826</v>
      </c>
      <c r="C412" s="52" t="s">
        <v>827</v>
      </c>
      <c r="D412" s="53">
        <f>D6+D298</f>
        <v>9857574</v>
      </c>
      <c r="E412" s="53">
        <f>E6+E298</f>
        <v>10426904.92</v>
      </c>
      <c r="F412" s="54">
        <f t="shared" si="81"/>
        <v>105.77556830920062</v>
      </c>
    </row>
    <row r="413" spans="1:6" ht="12.75" customHeight="1" x14ac:dyDescent="0.2">
      <c r="A413" s="55" t="s">
        <v>605</v>
      </c>
      <c r="B413" s="87" t="s">
        <v>828</v>
      </c>
      <c r="C413" s="52" t="s">
        <v>829</v>
      </c>
      <c r="D413" s="53">
        <f t="shared" ref="D413:E413" si="112">D289+D350</f>
        <v>9697976</v>
      </c>
      <c r="E413" s="53">
        <f t="shared" si="112"/>
        <v>10403687.329999998</v>
      </c>
      <c r="F413" s="54">
        <f t="shared" si="81"/>
        <v>107.27689293106107</v>
      </c>
    </row>
    <row r="414" spans="1:6" ht="12.75" customHeight="1" x14ac:dyDescent="0.2">
      <c r="A414" s="55" t="s">
        <v>605</v>
      </c>
      <c r="B414" s="87" t="s">
        <v>830</v>
      </c>
      <c r="C414" s="52" t="s">
        <v>831</v>
      </c>
      <c r="D414" s="53">
        <f t="shared" ref="D414:E414" si="113">IF(D412&gt;=D413,D412-D413,0)</f>
        <v>159598</v>
      </c>
      <c r="E414" s="53">
        <f t="shared" si="113"/>
        <v>23217.590000001714</v>
      </c>
      <c r="F414" s="54">
        <f t="shared" si="81"/>
        <v>14.547544455445378</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193601</v>
      </c>
      <c r="E417" s="53">
        <f t="shared" si="116"/>
        <v>34002.949999999953</v>
      </c>
      <c r="F417" s="54">
        <f t="shared" si="81"/>
        <v>17.563416511278326</v>
      </c>
    </row>
    <row r="418" spans="1:6" ht="12.75" customHeight="1" x14ac:dyDescent="0.2">
      <c r="A418" s="57" t="s">
        <v>839</v>
      </c>
      <c r="B418" s="235" t="s">
        <v>840</v>
      </c>
      <c r="C418" s="58" t="s">
        <v>841</v>
      </c>
      <c r="D418" s="64">
        <f t="shared" ref="D418:E418" si="117">D294+D411</f>
        <v>32057</v>
      </c>
      <c r="E418" s="64">
        <f t="shared" si="117"/>
        <v>32454.560000000001</v>
      </c>
      <c r="F418" s="59">
        <f t="shared" si="81"/>
        <v>101.24016595439373</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9857574</v>
      </c>
      <c r="E639" s="53">
        <f t="shared" si="180"/>
        <v>10426904.92</v>
      </c>
      <c r="F639" s="54">
        <f t="shared" si="119"/>
        <v>105.77556830920062</v>
      </c>
    </row>
    <row r="640" spans="1:6" ht="12.75" customHeight="1" x14ac:dyDescent="0.2">
      <c r="A640" s="55" t="s">
        <v>605</v>
      </c>
      <c r="B640" s="87" t="s">
        <v>1274</v>
      </c>
      <c r="C640" s="52" t="s">
        <v>1275</v>
      </c>
      <c r="D640" s="53">
        <f t="shared" ref="D640:E640" si="181">D413+D528</f>
        <v>9697976</v>
      </c>
      <c r="E640" s="53">
        <f t="shared" si="181"/>
        <v>10403687.329999998</v>
      </c>
      <c r="F640" s="54">
        <f t="shared" si="119"/>
        <v>107.27689293106107</v>
      </c>
    </row>
    <row r="641" spans="1:6" ht="12.75" customHeight="1" x14ac:dyDescent="0.2">
      <c r="A641" s="55" t="s">
        <v>605</v>
      </c>
      <c r="B641" s="87" t="s">
        <v>1276</v>
      </c>
      <c r="C641" s="52" t="s">
        <v>1277</v>
      </c>
      <c r="D641" s="53">
        <f t="shared" ref="D641:E641" si="182">IF(D639&gt;=D640,D639-D640,0)</f>
        <v>159598</v>
      </c>
      <c r="E641" s="53">
        <f t="shared" si="182"/>
        <v>23217.590000001714</v>
      </c>
      <c r="F641" s="54">
        <f t="shared" si="119"/>
        <v>14.547544455445378</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193601</v>
      </c>
      <c r="E644" s="53">
        <f t="shared" si="185"/>
        <v>34002.949999999953</v>
      </c>
      <c r="F644" s="54">
        <f t="shared" si="119"/>
        <v>17.563416511278326</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34003</v>
      </c>
      <c r="E646" s="53">
        <f t="shared" si="187"/>
        <v>10785.35999999824</v>
      </c>
      <c r="F646" s="54">
        <f t="shared" si="119"/>
        <v>31.718848336906273</v>
      </c>
    </row>
    <row r="647" spans="1:6" ht="24" x14ac:dyDescent="0.2">
      <c r="A647" s="57" t="s">
        <v>1288</v>
      </c>
      <c r="B647" s="235" t="s">
        <v>1289</v>
      </c>
      <c r="C647" s="58" t="s">
        <v>1288</v>
      </c>
      <c r="D647" s="245">
        <v>707809.5</v>
      </c>
      <c r="E647" s="245">
        <v>777221.95</v>
      </c>
      <c r="F647" s="59">
        <f t="shared" si="119"/>
        <v>109.80665701717764</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129595</v>
      </c>
      <c r="E649" s="244">
        <v>123597.45</v>
      </c>
      <c r="F649" s="54">
        <f t="shared" ref="F649:F724" si="188">IF(D649&lt;&gt;0,IF(E649/D649&gt;=100,"&gt;&gt;100",E649/D649*100),"-")</f>
        <v>95.372082256259887</v>
      </c>
    </row>
    <row r="650" spans="1:6" ht="12.75" customHeight="1" x14ac:dyDescent="0.2">
      <c r="A650" s="55" t="s">
        <v>1293</v>
      </c>
      <c r="B650" s="87" t="s">
        <v>1294</v>
      </c>
      <c r="C650" s="52" t="s">
        <v>1293</v>
      </c>
      <c r="D650" s="244">
        <v>1820224.45</v>
      </c>
      <c r="E650" s="244">
        <v>2281449.39</v>
      </c>
      <c r="F650" s="54">
        <f t="shared" si="188"/>
        <v>125.33890477078253</v>
      </c>
    </row>
    <row r="651" spans="1:6" ht="12.75" customHeight="1" x14ac:dyDescent="0.2">
      <c r="A651" s="55" t="s">
        <v>1295</v>
      </c>
      <c r="B651" s="87" t="s">
        <v>1296</v>
      </c>
      <c r="C651" s="52" t="s">
        <v>1295</v>
      </c>
      <c r="D651" s="244">
        <v>1826222</v>
      </c>
      <c r="E651" s="244">
        <v>2310906.7599999998</v>
      </c>
      <c r="F651" s="54">
        <f t="shared" si="188"/>
        <v>126.54029794844217</v>
      </c>
    </row>
    <row r="652" spans="1:6" ht="24" x14ac:dyDescent="0.2">
      <c r="A652" s="55">
        <v>11</v>
      </c>
      <c r="B652" s="87" t="s">
        <v>1297</v>
      </c>
      <c r="C652" s="52" t="s">
        <v>1298</v>
      </c>
      <c r="D652" s="53">
        <f t="shared" ref="D652:E652" si="189">+D649+D650-D651</f>
        <v>123597.44999999995</v>
      </c>
      <c r="E652" s="53">
        <f t="shared" si="189"/>
        <v>94140.08000000054</v>
      </c>
      <c r="F652" s="54">
        <f t="shared" si="188"/>
        <v>76.166684668656657</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74</v>
      </c>
      <c r="E654" s="264">
        <v>74</v>
      </c>
      <c r="F654" s="54">
        <f t="shared" si="188"/>
        <v>100</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65</v>
      </c>
      <c r="E656" s="264">
        <v>67</v>
      </c>
      <c r="F656" s="54">
        <f t="shared" si="188"/>
        <v>103.07692307692307</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8446317</v>
      </c>
      <c r="E675" s="244">
        <v>9102054.9100000001</v>
      </c>
      <c r="F675" s="54">
        <f t="shared" si="188"/>
        <v>107.7635957778994</v>
      </c>
    </row>
    <row r="676" spans="1:6" ht="24" x14ac:dyDescent="0.2">
      <c r="A676" s="55">
        <v>63613</v>
      </c>
      <c r="B676" s="234" t="s">
        <v>1346</v>
      </c>
      <c r="C676" s="52" t="s">
        <v>1347</v>
      </c>
      <c r="D676" s="244">
        <v>6520</v>
      </c>
      <c r="E676" s="244">
        <v>4990</v>
      </c>
      <c r="F676" s="54">
        <f t="shared" si="188"/>
        <v>76.533742331288352</v>
      </c>
    </row>
    <row r="677" spans="1:6" ht="24" x14ac:dyDescent="0.2">
      <c r="A677" s="55">
        <v>63622</v>
      </c>
      <c r="B677" s="234" t="s">
        <v>1348</v>
      </c>
      <c r="C677" s="52" t="s">
        <v>1349</v>
      </c>
      <c r="D677" s="244">
        <v>471315</v>
      </c>
      <c r="E677" s="244">
        <v>202530.16</v>
      </c>
      <c r="F677" s="54">
        <f t="shared" si="188"/>
        <v>42.971295205966285</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1412</v>
      </c>
      <c r="E710" s="244">
        <v>20662.5</v>
      </c>
      <c r="F710" s="54">
        <f t="shared" si="188"/>
        <v>1463.3498583569406</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57626</v>
      </c>
      <c r="E716" s="244"/>
      <c r="F716" s="54">
        <f t="shared" si="188"/>
        <v>0</v>
      </c>
    </row>
    <row r="717" spans="1:6" ht="12.75" customHeight="1" x14ac:dyDescent="0.2">
      <c r="A717" s="55">
        <v>31215</v>
      </c>
      <c r="B717" s="87" t="s">
        <v>1410</v>
      </c>
      <c r="C717" s="52" t="s">
        <v>1411</v>
      </c>
      <c r="D717" s="244">
        <v>42442</v>
      </c>
      <c r="E717" s="244">
        <v>52125.3</v>
      </c>
      <c r="F717" s="54">
        <f t="shared" si="188"/>
        <v>122.8153715659017</v>
      </c>
    </row>
    <row r="718" spans="1:6" ht="12.75" customHeight="1" x14ac:dyDescent="0.2">
      <c r="A718" s="55">
        <v>32121</v>
      </c>
      <c r="B718" s="87" t="s">
        <v>1412</v>
      </c>
      <c r="C718" s="52" t="s">
        <v>1413</v>
      </c>
      <c r="D718" s="244">
        <v>150473</v>
      </c>
      <c r="E718" s="244">
        <v>155614.93</v>
      </c>
      <c r="F718" s="54">
        <f t="shared" si="188"/>
        <v>103.41717783256796</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12500</v>
      </c>
      <c r="E720" s="244">
        <v>12000</v>
      </c>
      <c r="F720" s="54">
        <f t="shared" si="188"/>
        <v>96</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1551</v>
      </c>
      <c r="E722" s="244">
        <v>1551.24</v>
      </c>
      <c r="F722" s="54">
        <f t="shared" si="188"/>
        <v>100.01547388781431</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v>36769</v>
      </c>
      <c r="E724" s="244">
        <v>27035.43</v>
      </c>
      <c r="F724" s="54">
        <f t="shared" si="188"/>
        <v>73.527781555114373</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v>10</v>
      </c>
      <c r="E758" s="244"/>
      <c r="F758" s="54">
        <f t="shared" si="190"/>
        <v>0</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178807</v>
      </c>
      <c r="E828" s="244">
        <v>181339.77</v>
      </c>
      <c r="F828" s="54">
        <f t="shared" si="190"/>
        <v>101.4164825761855</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D170" sqref="D170"/>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9100747.0700000003</v>
      </c>
      <c r="E6" s="231">
        <f t="shared" si="0"/>
        <v>9035625.5399999991</v>
      </c>
      <c r="F6" s="232">
        <f t="shared" ref="F6:F260" si="1">IF(D6&gt;0,IF(E6/D6&gt;=100,"&gt;&gt;100",E6/D6*100),"-")</f>
        <v>99.284437535741759</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8034579.6000000006</v>
      </c>
      <c r="E7" s="106">
        <f t="shared" si="2"/>
        <v>7880920.0899999999</v>
      </c>
      <c r="F7" s="95">
        <f t="shared" si="1"/>
        <v>98.087522712451559</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8034579.6000000006</v>
      </c>
      <c r="E12" s="106">
        <f t="shared" si="3"/>
        <v>7880920.0899999999</v>
      </c>
      <c r="F12" s="95">
        <f t="shared" si="1"/>
        <v>98.087522712451559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7728720.6299999999</v>
      </c>
      <c r="E13" s="106">
        <f t="shared" si="4"/>
        <v>7567381.2299999995</v>
      </c>
      <c r="F13" s="95">
        <f t="shared" si="1"/>
        <v>97.91246950531837</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12826843.77</v>
      </c>
      <c r="E15" s="249">
        <v>12826843.77</v>
      </c>
      <c r="F15" s="95">
        <f t="shared" si="1"/>
        <v>100</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80308.160000000003</v>
      </c>
      <c r="E16" s="249">
        <v>80308.160000000003</v>
      </c>
      <c r="F16" s="95">
        <f t="shared" si="1"/>
        <v>100</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5178431.3</v>
      </c>
      <c r="E18" s="249">
        <v>5339770.7</v>
      </c>
      <c r="F18" s="95">
        <f t="shared" si="1"/>
        <v>103.11560375436477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117879.41000000015</v>
      </c>
      <c r="E19" s="106">
        <f t="shared" si="5"/>
        <v>113803.93000000017</v>
      </c>
      <c r="F19" s="95">
        <f t="shared" si="1"/>
        <v>96.542670174545336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734270</v>
      </c>
      <c r="E20" s="249">
        <v>755400.42</v>
      </c>
      <c r="F20" s="95">
        <f t="shared" si="1"/>
        <v>102.87774524357525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73290.17</v>
      </c>
      <c r="E21" s="249">
        <v>73290.17</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1180795.68</v>
      </c>
      <c r="E22" s="249">
        <v>1180795.68</v>
      </c>
      <c r="F22" s="95">
        <f t="shared" si="1"/>
        <v>100</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113058.37</v>
      </c>
      <c r="E25" s="249">
        <v>113058.37</v>
      </c>
      <c r="F25" s="95">
        <f t="shared" si="1"/>
        <v>100</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177700.38</v>
      </c>
      <c r="E26" s="249">
        <v>234639.51</v>
      </c>
      <c r="F26" s="95">
        <f t="shared" si="1"/>
        <v>132.04221060191315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2161235.19</v>
      </c>
      <c r="E28" s="249">
        <v>2243380.2200000002</v>
      </c>
      <c r="F28" s="95">
        <f t="shared" si="1"/>
        <v>103.80083714998183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186589.4800000001</v>
      </c>
      <c r="E35" s="106">
        <f t="shared" si="7"/>
        <v>199734.93000000005</v>
      </c>
      <c r="F35" s="95">
        <f t="shared" si="1"/>
        <v>107.04511851364822</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1008911.93</v>
      </c>
      <c r="E36" s="249">
        <v>1219734.29</v>
      </c>
      <c r="F36" s="95">
        <f t="shared" si="1"/>
        <v>120.89601220197683</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822322.45</v>
      </c>
      <c r="E40" s="249">
        <v>1019999.36</v>
      </c>
      <c r="F40" s="95">
        <f t="shared" si="1"/>
        <v>124.03885604728413</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1390.08</v>
      </c>
      <c r="E45" s="106">
        <f t="shared" si="9"/>
        <v>0</v>
      </c>
      <c r="F45" s="95">
        <f t="shared" si="1"/>
        <v>0</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5560.38</v>
      </c>
      <c r="E47" s="249">
        <v>5560.38</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4170.3</v>
      </c>
      <c r="E50" s="249">
        <v>5560.38</v>
      </c>
      <c r="F50" s="95">
        <f t="shared" si="1"/>
        <v>133.33285375152866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689286.48</v>
      </c>
      <c r="E54" s="249">
        <v>689286.48</v>
      </c>
      <c r="F54" s="95">
        <f t="shared" si="1"/>
        <v>100</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689286.48</v>
      </c>
      <c r="E55" s="249">
        <v>689286.48</v>
      </c>
      <c r="F55" s="95">
        <f t="shared" si="1"/>
        <v>100</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1066167.47</v>
      </c>
      <c r="E68" s="106">
        <f t="shared" si="13"/>
        <v>1154705.45</v>
      </c>
      <c r="F68" s="95">
        <f t="shared" si="1"/>
        <v>108.30432202175517</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123597.45</v>
      </c>
      <c r="E69" s="106">
        <f t="shared" si="14"/>
        <v>94140.08</v>
      </c>
      <c r="F69" s="95">
        <f t="shared" si="1"/>
        <v>76.166684668656188</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121618.69</v>
      </c>
      <c r="E70" s="106">
        <f t="shared" si="15"/>
        <v>94140.08</v>
      </c>
      <c r="F70" s="95">
        <f t="shared" si="1"/>
        <v>77.405931604755821</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121618.69</v>
      </c>
      <c r="E72" s="249">
        <v>94140.08</v>
      </c>
      <c r="F72" s="95">
        <f t="shared" si="1"/>
        <v>77.405931604755821</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1978.76</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202703.96</v>
      </c>
      <c r="E78" s="106">
        <f>E79+SUM(E82:E84)-E85+E86</f>
        <v>250888.86</v>
      </c>
      <c r="F78" s="95">
        <f t="shared" si="1"/>
        <v>123.7710698893105</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202703.96</v>
      </c>
      <c r="E86" s="249">
        <v>250888.86</v>
      </c>
      <c r="F86" s="95">
        <f t="shared" si="1"/>
        <v>123.7710698893105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14472.56</v>
      </c>
      <c r="E146" s="106">
        <f t="shared" si="26"/>
        <v>18952.560000000001</v>
      </c>
      <c r="F146" s="95">
        <f t="shared" si="1"/>
        <v>130.95513164222504</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2472.56</v>
      </c>
      <c r="E149" s="106">
        <f t="shared" si="27"/>
        <v>2472.56</v>
      </c>
      <c r="F149" s="95">
        <f t="shared" si="1"/>
        <v>100</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v>2472.56</v>
      </c>
      <c r="E157" s="249">
        <v>2472.56</v>
      </c>
      <c r="F157" s="95">
        <f t="shared" si="1"/>
        <v>100</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12000</v>
      </c>
      <c r="E160" s="249">
        <v>16480</v>
      </c>
      <c r="F160" s="95">
        <f t="shared" si="1"/>
        <v>137.33333333333334</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17584</v>
      </c>
      <c r="E164" s="106">
        <f t="shared" si="28"/>
        <v>13502</v>
      </c>
      <c r="F164" s="95">
        <f t="shared" si="1"/>
        <v>76.785714285714292</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17584</v>
      </c>
      <c r="E166" s="249">
        <v>13502</v>
      </c>
      <c r="F166" s="95">
        <f t="shared" si="1"/>
        <v>76.785714285714292</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707809.5</v>
      </c>
      <c r="E170" s="106">
        <f t="shared" si="29"/>
        <v>777221.95</v>
      </c>
      <c r="F170" s="95">
        <f t="shared" si="1"/>
        <v>109.80665701717764</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707809.5</v>
      </c>
      <c r="E173" s="249">
        <v>777221.95</v>
      </c>
      <c r="F173" s="95">
        <f t="shared" si="1"/>
        <v>109.80665701717764</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9100747.0700000003</v>
      </c>
      <c r="E175" s="106">
        <f t="shared" si="30"/>
        <v>9035625.5399999991</v>
      </c>
      <c r="F175" s="95">
        <f t="shared" si="1"/>
        <v>99.284437535741759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1074554.83</v>
      </c>
      <c r="E176" s="106">
        <f t="shared" si="31"/>
        <v>1139477.22</v>
      </c>
      <c r="F176" s="95">
        <f t="shared" si="1"/>
        <v>106.04179407020114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1074554.83</v>
      </c>
      <c r="E177" s="106">
        <f t="shared" si="32"/>
        <v>1139330.47</v>
      </c>
      <c r="F177" s="95">
        <f t="shared" si="1"/>
        <v>106.0281372519632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720531.3</v>
      </c>
      <c r="E178" s="249">
        <v>801891.41</v>
      </c>
      <c r="F178" s="95">
        <f t="shared" si="1"/>
        <v>111.29168295672929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154812.26999999999</v>
      </c>
      <c r="E179" s="249">
        <v>90042.9</v>
      </c>
      <c r="F179" s="95">
        <f t="shared" si="1"/>
        <v>58.162637883935162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199211.26</v>
      </c>
      <c r="E188" s="249">
        <v>247396.16</v>
      </c>
      <c r="F188" s="95">
        <f t="shared" si="1"/>
        <v>124.18783958296333</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146.75</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8026192.2400000002</v>
      </c>
      <c r="E237" s="106">
        <f t="shared" si="41"/>
        <v>7896148.3199999994</v>
      </c>
      <c r="F237" s="95">
        <f t="shared" si="1"/>
        <v>98.379755728352691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8028138.6299999999</v>
      </c>
      <c r="E238" s="106">
        <f t="shared" si="42"/>
        <v>7874479.1200000001</v>
      </c>
      <c r="F238" s="95">
        <f t="shared" si="1"/>
        <v>98.085988333263259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8028138.6299999999</v>
      </c>
      <c r="E239" s="106">
        <f t="shared" si="43"/>
        <v>7874479.1200000001</v>
      </c>
      <c r="F239" s="95">
        <f t="shared" si="1"/>
        <v>98.085988333263259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8028138.6299999999</v>
      </c>
      <c r="E240" s="249">
        <v>7874479.1200000001</v>
      </c>
      <c r="F240" s="95">
        <f t="shared" si="1"/>
        <v>98.085988333263259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-34003</v>
      </c>
      <c r="E245" s="106">
        <f t="shared" si="45"/>
        <v>-10785.359999999986</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457729</v>
      </c>
      <c r="E246" s="106">
        <f t="shared" si="46"/>
        <v>506072.95</v>
      </c>
      <c r="F246" s="95">
        <f t="shared" si="1"/>
        <v>110.56169698664493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457729</v>
      </c>
      <c r="E247" s="249">
        <v>506072.95</v>
      </c>
      <c r="F247" s="95">
        <f t="shared" si="1"/>
        <v>110.56169698664493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491732</v>
      </c>
      <c r="E250" s="106">
        <f t="shared" si="47"/>
        <v>516858.31</v>
      </c>
      <c r="F250" s="95">
        <f t="shared" si="1"/>
        <v>105.10975694077263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491732</v>
      </c>
      <c r="E252" s="249">
        <v>516858.31</v>
      </c>
      <c r="F252" s="95">
        <f t="shared" si="1"/>
        <v>105.10975694077263</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14472.56</v>
      </c>
      <c r="E255" s="249">
        <v>18952.560000000001</v>
      </c>
      <c r="F255" s="95">
        <f t="shared" si="1"/>
        <v>130.95513164222504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17584.05</v>
      </c>
      <c r="E256" s="249">
        <v>13502</v>
      </c>
      <c r="F256" s="95">
        <f t="shared" si="1"/>
        <v>76.785495946610709</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689243.9</v>
      </c>
      <c r="E259" s="106">
        <f t="shared" si="49"/>
        <v>689243.9</v>
      </c>
      <c r="F259" s="95">
        <f t="shared" si="1"/>
        <v>100</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689243.9</v>
      </c>
      <c r="E260" s="250">
        <v>689243.9</v>
      </c>
      <c r="F260" s="99">
        <f t="shared" si="1"/>
        <v>100</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14472.56</v>
      </c>
      <c r="E264" s="249">
        <v>18952.560000000001</v>
      </c>
      <c r="F264" s="95">
        <f t="shared" si="50"/>
        <v>130.95513164222504</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17584</v>
      </c>
      <c r="E267" s="249">
        <v>13502</v>
      </c>
      <c r="F267" s="95">
        <f t="shared" si="50"/>
        <v>76.785714285714292</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202703.96</v>
      </c>
      <c r="E268" s="249">
        <v>250888.86</v>
      </c>
      <c r="F268" s="95">
        <f t="shared" si="50"/>
        <v>123.7710698893105</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1074554.83</v>
      </c>
      <c r="E287" s="249">
        <v>1139330.47</v>
      </c>
      <c r="F287" s="95">
        <f t="shared" si="50"/>
        <v>106.0281372519632</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v>146.75</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3492.75</v>
      </c>
      <c r="E299" s="249">
        <v>3492.75</v>
      </c>
      <c r="F299" s="95">
        <f t="shared" si="50"/>
        <v>100</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8" sqref="E118"/>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9697976</v>
      </c>
      <c r="E114" s="83">
        <f t="shared" si="22"/>
        <v>10403687.33</v>
      </c>
      <c r="F114" s="65">
        <f t="shared" si="1"/>
        <v>107.27689293106108</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9697976</v>
      </c>
      <c r="E115" s="83">
        <f t="shared" si="23"/>
        <v>10403687.33</v>
      </c>
      <c r="F115" s="65">
        <f t="shared" si="1"/>
        <v>107.27689293106108</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9697976</v>
      </c>
      <c r="E117" s="251">
        <v>10403687.33</v>
      </c>
      <c r="F117" s="65">
        <f t="shared" si="1"/>
        <v>107.27689293106108</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9697976</v>
      </c>
      <c r="E141" s="108">
        <f t="shared" si="28"/>
        <v>10403687.33</v>
      </c>
      <c r="F141" s="84">
        <f t="shared" si="1"/>
        <v>107.27689293106108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11206.67</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11206.67</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11206.67</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11206.67</v>
      </c>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1074554.83</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10679816.410000002</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10402131.170000002</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9169759.25</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895941.71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46252.06</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181339.77</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108838.38</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277685.24</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10614894.020000001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10337355.530000001</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9088399.1400000006</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960711.08</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46252.06</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181339.77</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60653.48</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277538.49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1139477.2200000007</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1139477.22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1139477.22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0</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13375</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0</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3222</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2022-04-04T19:59:02Z</cp:lastPrinted>
  <dcterms:created xsi:type="dcterms:W3CDTF">2022-04-01T05:14:30Z</dcterms:created>
  <dcterms:modified xsi:type="dcterms:W3CDTF">2023-01-31T08:51:57Z</dcterms:modified>
</cp:coreProperties>
</file>