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RACUNOVODSTVO\Desktop\ZAVRŠNI 2025\"/>
    </mc:Choice>
  </mc:AlternateContent>
  <xr:revisionPtr revIDLastSave="0" documentId="13_ncr:1_{BF7459A1-7B60-482F-A678-0BB453623DDD}"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E333" i="9"/>
  <c r="B333" i="9" s="1"/>
  <c r="H332" i="9"/>
  <c r="E332" i="9" s="1"/>
  <c r="G332" i="9"/>
  <c r="F332" i="9"/>
  <c r="H331" i="9"/>
  <c r="G331" i="9"/>
  <c r="E331" i="9" s="1"/>
  <c r="B331" i="9" s="1"/>
  <c r="F331" i="9"/>
  <c r="H330" i="9"/>
  <c r="G330" i="9"/>
  <c r="F330" i="9"/>
  <c r="H329" i="9"/>
  <c r="G329" i="9"/>
  <c r="E329" i="9" s="1"/>
  <c r="B329" i="9" s="1"/>
  <c r="F329" i="9"/>
  <c r="H328" i="9"/>
  <c r="E328" i="9" s="1"/>
  <c r="B328" i="9" s="1"/>
  <c r="G328" i="9"/>
  <c r="F328" i="9"/>
  <c r="H327" i="9"/>
  <c r="G327" i="9"/>
  <c r="E327" i="9" s="1"/>
  <c r="B327" i="9" s="1"/>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E320" i="9" s="1"/>
  <c r="B320" i="9" s="1"/>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E311" i="9" s="1"/>
  <c r="B311" i="9" s="1"/>
  <c r="F311" i="9"/>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F292" i="9" s="1"/>
  <c r="E292" i="9"/>
  <c r="M291" i="9"/>
  <c r="L291" i="9"/>
  <c r="F291" i="9"/>
  <c r="E291" i="9"/>
  <c r="M290" i="9"/>
  <c r="L290" i="9"/>
  <c r="F290" i="9" s="1"/>
  <c r="B290" i="9" s="1"/>
  <c r="E290" i="9"/>
  <c r="M289" i="9"/>
  <c r="L289" i="9"/>
  <c r="F289" i="9" s="1"/>
  <c r="B289" i="9" s="1"/>
  <c r="E289" i="9"/>
  <c r="M288" i="9"/>
  <c r="F288" i="9" s="1"/>
  <c r="L288" i="9"/>
  <c r="E288" i="9"/>
  <c r="B288" i="9" s="1"/>
  <c r="M287" i="9"/>
  <c r="L287" i="9"/>
  <c r="F287" i="9"/>
  <c r="E287" i="9"/>
  <c r="M286" i="9"/>
  <c r="L286" i="9"/>
  <c r="F286" i="9" s="1"/>
  <c r="B286" i="9" s="1"/>
  <c r="E286" i="9"/>
  <c r="M285" i="9"/>
  <c r="L285" i="9"/>
  <c r="F285" i="9" s="1"/>
  <c r="E285" i="9"/>
  <c r="B285" i="9"/>
  <c r="M284" i="9"/>
  <c r="F284" i="9" s="1"/>
  <c r="L284" i="9"/>
  <c r="E284" i="9"/>
  <c r="M283" i="9"/>
  <c r="L283" i="9"/>
  <c r="F283" i="9"/>
  <c r="E283" i="9"/>
  <c r="M282" i="9"/>
  <c r="L282" i="9"/>
  <c r="F282" i="9" s="1"/>
  <c r="B282" i="9" s="1"/>
  <c r="E282" i="9"/>
  <c r="M281" i="9"/>
  <c r="L281" i="9"/>
  <c r="F281" i="9" s="1"/>
  <c r="B281" i="9" s="1"/>
  <c r="E281" i="9"/>
  <c r="M280" i="9"/>
  <c r="F280" i="9" s="1"/>
  <c r="L280" i="9"/>
  <c r="E280" i="9"/>
  <c r="B280" i="9" s="1"/>
  <c r="M279" i="9"/>
  <c r="L279" i="9"/>
  <c r="F279" i="9"/>
  <c r="E279" i="9"/>
  <c r="M278" i="9"/>
  <c r="L278" i="9"/>
  <c r="F278" i="9" s="1"/>
  <c r="B278" i="9" s="1"/>
  <c r="E278" i="9"/>
  <c r="M277" i="9"/>
  <c r="L277" i="9"/>
  <c r="E277" i="9"/>
  <c r="M276" i="9"/>
  <c r="F276" i="9" s="1"/>
  <c r="L276" i="9"/>
  <c r="E276" i="9"/>
  <c r="M275" i="9"/>
  <c r="L275" i="9"/>
  <c r="F275" i="9"/>
  <c r="E275" i="9"/>
  <c r="B275" i="9" s="1"/>
  <c r="M274" i="9"/>
  <c r="L274" i="9"/>
  <c r="F274" i="9" s="1"/>
  <c r="B274" i="9" s="1"/>
  <c r="E274" i="9"/>
  <c r="M273" i="9"/>
  <c r="L273" i="9"/>
  <c r="F273" i="9" s="1"/>
  <c r="B273" i="9" s="1"/>
  <c r="E273" i="9"/>
  <c r="M272" i="9"/>
  <c r="F272" i="9" s="1"/>
  <c r="L272" i="9"/>
  <c r="E272" i="9"/>
  <c r="B272" i="9" s="1"/>
  <c r="M271" i="9"/>
  <c r="L271" i="9"/>
  <c r="F271" i="9"/>
  <c r="E271" i="9"/>
  <c r="M270" i="9"/>
  <c r="L270" i="9"/>
  <c r="F270" i="9" s="1"/>
  <c r="B270" i="9" s="1"/>
  <c r="E270" i="9"/>
  <c r="M269" i="9"/>
  <c r="L269" i="9"/>
  <c r="E269" i="9"/>
  <c r="M268" i="9"/>
  <c r="L268" i="9"/>
  <c r="F268" i="9" s="1"/>
  <c r="E268" i="9"/>
  <c r="B268" i="9" s="1"/>
  <c r="M267" i="9"/>
  <c r="L267" i="9"/>
  <c r="F267" i="9"/>
  <c r="E267" i="9"/>
  <c r="B267" i="9" s="1"/>
  <c r="M266" i="9"/>
  <c r="L266" i="9"/>
  <c r="F266" i="9" s="1"/>
  <c r="B266" i="9" s="1"/>
  <c r="E266" i="9"/>
  <c r="M265" i="9"/>
  <c r="L265" i="9"/>
  <c r="F265" i="9" s="1"/>
  <c r="B265" i="9" s="1"/>
  <c r="E265" i="9"/>
  <c r="M264" i="9"/>
  <c r="L264" i="9"/>
  <c r="F264" i="9" s="1"/>
  <c r="E264" i="9"/>
  <c r="M263" i="9"/>
  <c r="L263" i="9"/>
  <c r="F263" i="9"/>
  <c r="E263" i="9"/>
  <c r="M262" i="9"/>
  <c r="L262" i="9"/>
  <c r="F262" i="9" s="1"/>
  <c r="B262" i="9" s="1"/>
  <c r="E262" i="9"/>
  <c r="M261" i="9"/>
  <c r="L261" i="9"/>
  <c r="E261" i="9"/>
  <c r="M260" i="9"/>
  <c r="L260" i="9"/>
  <c r="F260" i="9" s="1"/>
  <c r="E260" i="9"/>
  <c r="B260" i="9" s="1"/>
  <c r="M259" i="9"/>
  <c r="L259" i="9"/>
  <c r="F259" i="9"/>
  <c r="E259" i="9"/>
  <c r="B259" i="9" s="1"/>
  <c r="M258" i="9"/>
  <c r="L258" i="9"/>
  <c r="F258" i="9" s="1"/>
  <c r="B258" i="9" s="1"/>
  <c r="E258" i="9"/>
  <c r="M257" i="9"/>
  <c r="L257" i="9"/>
  <c r="F257" i="9" s="1"/>
  <c r="B257" i="9" s="1"/>
  <c r="E257" i="9"/>
  <c r="M256" i="9"/>
  <c r="F256" i="9" s="1"/>
  <c r="L256" i="9"/>
  <c r="E256" i="9"/>
  <c r="B256" i="9" s="1"/>
  <c r="M255" i="9"/>
  <c r="L255" i="9"/>
  <c r="F255" i="9"/>
  <c r="E255" i="9"/>
  <c r="M254" i="9"/>
  <c r="L254" i="9"/>
  <c r="F254" i="9" s="1"/>
  <c r="B254" i="9" s="1"/>
  <c r="E254" i="9"/>
  <c r="M253" i="9"/>
  <c r="L253" i="9"/>
  <c r="E253" i="9"/>
  <c r="M252" i="9"/>
  <c r="L252" i="9"/>
  <c r="F252" i="9" s="1"/>
  <c r="E252" i="9"/>
  <c r="B252" i="9" s="1"/>
  <c r="M251" i="9"/>
  <c r="L251" i="9"/>
  <c r="F251" i="9"/>
  <c r="E251" i="9"/>
  <c r="B251" i="9" s="1"/>
  <c r="M250" i="9"/>
  <c r="L250" i="9"/>
  <c r="F250" i="9" s="1"/>
  <c r="B250" i="9" s="1"/>
  <c r="E250" i="9"/>
  <c r="M249" i="9"/>
  <c r="L249" i="9"/>
  <c r="F249" i="9" s="1"/>
  <c r="B249" i="9" s="1"/>
  <c r="E249" i="9"/>
  <c r="M248" i="9"/>
  <c r="L248" i="9"/>
  <c r="F248" i="9" s="1"/>
  <c r="E248" i="9"/>
  <c r="M247" i="9"/>
  <c r="L247" i="9"/>
  <c r="F247" i="9"/>
  <c r="E247" i="9"/>
  <c r="M246" i="9"/>
  <c r="L246" i="9"/>
  <c r="F246" i="9" s="1"/>
  <c r="B246" i="9" s="1"/>
  <c r="E246" i="9"/>
  <c r="M245" i="9"/>
  <c r="L245" i="9"/>
  <c r="E245" i="9"/>
  <c r="M244" i="9"/>
  <c r="L244" i="9"/>
  <c r="F244" i="9" s="1"/>
  <c r="E244" i="9"/>
  <c r="M243" i="9"/>
  <c r="L243" i="9"/>
  <c r="E243" i="9"/>
  <c r="M242" i="9"/>
  <c r="L242" i="9"/>
  <c r="F242" i="9" s="1"/>
  <c r="B242" i="9" s="1"/>
  <c r="E242" i="9"/>
  <c r="M241" i="9"/>
  <c r="L241" i="9"/>
  <c r="F241" i="9" s="1"/>
  <c r="B241" i="9" s="1"/>
  <c r="E241" i="9"/>
  <c r="M240" i="9"/>
  <c r="L240" i="9"/>
  <c r="E240" i="9"/>
  <c r="M239" i="9"/>
  <c r="F239" i="9" s="1"/>
  <c r="L239" i="9"/>
  <c r="E239" i="9"/>
  <c r="M238" i="9"/>
  <c r="L238" i="9"/>
  <c r="E238" i="9"/>
  <c r="M237" i="9"/>
  <c r="L237" i="9"/>
  <c r="E237" i="9"/>
  <c r="M236" i="9"/>
  <c r="L236" i="9"/>
  <c r="E236" i="9"/>
  <c r="M235" i="9"/>
  <c r="L235" i="9"/>
  <c r="F235" i="9"/>
  <c r="E235" i="9"/>
  <c r="B235" i="9" s="1"/>
  <c r="M234" i="9"/>
  <c r="L234" i="9"/>
  <c r="F234" i="9" s="1"/>
  <c r="B234" i="9" s="1"/>
  <c r="E234" i="9"/>
  <c r="M233" i="9"/>
  <c r="L233" i="9"/>
  <c r="F233" i="9" s="1"/>
  <c r="B233" i="9" s="1"/>
  <c r="E233" i="9"/>
  <c r="M232" i="9"/>
  <c r="F232" i="9" s="1"/>
  <c r="L232" i="9"/>
  <c r="E232" i="9"/>
  <c r="B232" i="9" s="1"/>
  <c r="M231" i="9"/>
  <c r="L231" i="9"/>
  <c r="F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F170" i="9"/>
  <c r="H169" i="9"/>
  <c r="G169" i="9"/>
  <c r="F169" i="9"/>
  <c r="E169" i="9"/>
  <c r="B169" i="9" s="1"/>
  <c r="H168" i="9"/>
  <c r="G168" i="9"/>
  <c r="F168" i="9"/>
  <c r="E168" i="9"/>
  <c r="H167" i="9"/>
  <c r="G167" i="9"/>
  <c r="E167" i="9" s="1"/>
  <c r="B167" i="9" s="1"/>
  <c r="F167" i="9"/>
  <c r="H166" i="9"/>
  <c r="G166" i="9"/>
  <c r="E166" i="9" s="1"/>
  <c r="F166" i="9"/>
  <c r="B166" i="9"/>
  <c r="H165" i="9"/>
  <c r="G165" i="9"/>
  <c r="F165" i="9"/>
  <c r="E165" i="9"/>
  <c r="B165" i="9" s="1"/>
  <c r="H164" i="9"/>
  <c r="G164" i="9"/>
  <c r="F164" i="9"/>
  <c r="E164" i="9"/>
  <c r="B164" i="9" s="1"/>
  <c r="H163" i="9"/>
  <c r="G163" i="9"/>
  <c r="E163" i="9" s="1"/>
  <c r="B163" i="9" s="1"/>
  <c r="F163" i="9"/>
  <c r="H162" i="9"/>
  <c r="G162" i="9"/>
  <c r="F162" i="9"/>
  <c r="H161" i="9"/>
  <c r="G161" i="9"/>
  <c r="F161" i="9"/>
  <c r="E161" i="9"/>
  <c r="B161" i="9" s="1"/>
  <c r="H160" i="9"/>
  <c r="G160" i="9"/>
  <c r="F160" i="9"/>
  <c r="E160" i="9"/>
  <c r="H159" i="9"/>
  <c r="G159" i="9"/>
  <c r="E159" i="9" s="1"/>
  <c r="B159" i="9" s="1"/>
  <c r="F159" i="9"/>
  <c r="H158" i="9"/>
  <c r="G158" i="9"/>
  <c r="E158" i="9" s="1"/>
  <c r="B158" i="9" s="1"/>
  <c r="F158" i="9"/>
  <c r="H157" i="9"/>
  <c r="G157" i="9"/>
  <c r="F157" i="9"/>
  <c r="E157" i="9"/>
  <c r="B157" i="9" s="1"/>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F150" i="9"/>
  <c r="H149" i="9"/>
  <c r="G149" i="9"/>
  <c r="F149" i="9"/>
  <c r="E149" i="9"/>
  <c r="B149" i="9" s="1"/>
  <c r="H148" i="9"/>
  <c r="G148" i="9"/>
  <c r="F148" i="9"/>
  <c r="E148" i="9"/>
  <c r="H147" i="9"/>
  <c r="G147" i="9"/>
  <c r="E147" i="9" s="1"/>
  <c r="B147" i="9" s="1"/>
  <c r="F147" i="9"/>
  <c r="H146" i="9"/>
  <c r="G146" i="9"/>
  <c r="E146" i="9" s="1"/>
  <c r="F146" i="9"/>
  <c r="B146" i="9"/>
  <c r="H145" i="9"/>
  <c r="G145" i="9"/>
  <c r="F145" i="9"/>
  <c r="E145" i="9"/>
  <c r="B145" i="9" s="1"/>
  <c r="H144" i="9"/>
  <c r="G144" i="9"/>
  <c r="F144" i="9"/>
  <c r="E144" i="9"/>
  <c r="B144" i="9" s="1"/>
  <c r="H143" i="9"/>
  <c r="G143" i="9"/>
  <c r="E143" i="9" s="1"/>
  <c r="B143" i="9" s="1"/>
  <c r="F143" i="9"/>
  <c r="H142" i="9"/>
  <c r="G142" i="9"/>
  <c r="F142" i="9"/>
  <c r="H141" i="9"/>
  <c r="G141" i="9"/>
  <c r="F141" i="9"/>
  <c r="E141" i="9"/>
  <c r="B141" i="9" s="1"/>
  <c r="H140" i="9"/>
  <c r="G140" i="9"/>
  <c r="F140" i="9"/>
  <c r="E140" i="9"/>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F134" i="9"/>
  <c r="H133" i="9"/>
  <c r="G133" i="9"/>
  <c r="F133" i="9"/>
  <c r="E133" i="9"/>
  <c r="B133" i="9" s="1"/>
  <c r="H132" i="9"/>
  <c r="G132" i="9"/>
  <c r="F132" i="9"/>
  <c r="E132" i="9"/>
  <c r="H131" i="9"/>
  <c r="G131" i="9"/>
  <c r="E131" i="9" s="1"/>
  <c r="B131" i="9" s="1"/>
  <c r="F131" i="9"/>
  <c r="H130" i="9"/>
  <c r="G130" i="9"/>
  <c r="E130" i="9" s="1"/>
  <c r="F130" i="9"/>
  <c r="B130" i="9"/>
  <c r="H129" i="9"/>
  <c r="G129" i="9"/>
  <c r="F129" i="9"/>
  <c r="E129" i="9"/>
  <c r="B129" i="9" s="1"/>
  <c r="H128" i="9"/>
  <c r="G128" i="9"/>
  <c r="F128" i="9"/>
  <c r="E128" i="9"/>
  <c r="B128" i="9" s="1"/>
  <c r="H127" i="9"/>
  <c r="G127" i="9"/>
  <c r="E127" i="9" s="1"/>
  <c r="B127" i="9" s="1"/>
  <c r="F127" i="9"/>
  <c r="H126" i="9"/>
  <c r="G126" i="9"/>
  <c r="F126" i="9"/>
  <c r="H125" i="9"/>
  <c r="G125" i="9"/>
  <c r="F125" i="9"/>
  <c r="E125" i="9"/>
  <c r="B125" i="9" s="1"/>
  <c r="H124" i="9"/>
  <c r="G124" i="9"/>
  <c r="F124" i="9"/>
  <c r="E124" i="9"/>
  <c r="H123" i="9"/>
  <c r="G123" i="9"/>
  <c r="E123" i="9" s="1"/>
  <c r="B123" i="9" s="1"/>
  <c r="F123" i="9"/>
  <c r="H122" i="9"/>
  <c r="G122" i="9"/>
  <c r="E122" i="9" s="1"/>
  <c r="B122" i="9" s="1"/>
  <c r="F122" i="9"/>
  <c r="H121" i="9"/>
  <c r="G121" i="9"/>
  <c r="F121" i="9"/>
  <c r="E121" i="9"/>
  <c r="B121" i="9" s="1"/>
  <c r="H120" i="9"/>
  <c r="G120" i="9"/>
  <c r="F120" i="9"/>
  <c r="E120" i="9"/>
  <c r="B120" i="9" s="1"/>
  <c r="H119" i="9"/>
  <c r="G119" i="9"/>
  <c r="E119" i="9" s="1"/>
  <c r="B119" i="9" s="1"/>
  <c r="F119" i="9"/>
  <c r="H118" i="9"/>
  <c r="G118" i="9"/>
  <c r="F118" i="9"/>
  <c r="H117" i="9"/>
  <c r="G117" i="9"/>
  <c r="F117" i="9"/>
  <c r="E117" i="9"/>
  <c r="B117" i="9" s="1"/>
  <c r="H116" i="9"/>
  <c r="G116" i="9"/>
  <c r="F116" i="9"/>
  <c r="E116" i="9"/>
  <c r="H115" i="9"/>
  <c r="G115" i="9"/>
  <c r="E115" i="9" s="1"/>
  <c r="B115" i="9" s="1"/>
  <c r="F115" i="9"/>
  <c r="H114" i="9"/>
  <c r="G114" i="9"/>
  <c r="E114" i="9" s="1"/>
  <c r="F114" i="9"/>
  <c r="B114" i="9"/>
  <c r="H113" i="9"/>
  <c r="G113" i="9"/>
  <c r="F113" i="9"/>
  <c r="E113" i="9"/>
  <c r="B113" i="9" s="1"/>
  <c r="H112" i="9"/>
  <c r="G112" i="9"/>
  <c r="F112" i="9"/>
  <c r="E112" i="9"/>
  <c r="B112" i="9" s="1"/>
  <c r="H111" i="9"/>
  <c r="G111" i="9"/>
  <c r="E111" i="9" s="1"/>
  <c r="B111" i="9" s="1"/>
  <c r="F111" i="9"/>
  <c r="H110" i="9"/>
  <c r="G110" i="9"/>
  <c r="F110" i="9"/>
  <c r="H109" i="9"/>
  <c r="E109" i="9" s="1"/>
  <c r="B109" i="9" s="1"/>
  <c r="G109" i="9"/>
  <c r="F109" i="9"/>
  <c r="H108" i="9"/>
  <c r="G108" i="9"/>
  <c r="F108" i="9"/>
  <c r="E108" i="9"/>
  <c r="B108" i="9" s="1"/>
  <c r="H107" i="9"/>
  <c r="G107" i="9"/>
  <c r="E107" i="9" s="1"/>
  <c r="F107" i="9"/>
  <c r="B107" i="9"/>
  <c r="H106" i="9"/>
  <c r="G106" i="9"/>
  <c r="F106" i="9"/>
  <c r="E106" i="9"/>
  <c r="B106" i="9" s="1"/>
  <c r="H105" i="9"/>
  <c r="E105" i="9" s="1"/>
  <c r="G105" i="9"/>
  <c r="F105" i="9"/>
  <c r="H104" i="9"/>
  <c r="G104" i="9"/>
  <c r="E104" i="9" s="1"/>
  <c r="B104" i="9" s="1"/>
  <c r="F104" i="9"/>
  <c r="H103" i="9"/>
  <c r="G103" i="9"/>
  <c r="E103" i="9" s="1"/>
  <c r="B103" i="9" s="1"/>
  <c r="F103" i="9"/>
  <c r="H102" i="9"/>
  <c r="G102" i="9"/>
  <c r="E102" i="9" s="1"/>
  <c r="B102" i="9" s="1"/>
  <c r="F102" i="9"/>
  <c r="H101" i="9"/>
  <c r="E101" i="9" s="1"/>
  <c r="B101" i="9" s="1"/>
  <c r="G101" i="9"/>
  <c r="F101" i="9"/>
  <c r="H100" i="9"/>
  <c r="G100" i="9"/>
  <c r="F100" i="9"/>
  <c r="E100" i="9"/>
  <c r="B100" i="9" s="1"/>
  <c r="H99" i="9"/>
  <c r="G99" i="9"/>
  <c r="E99" i="9" s="1"/>
  <c r="F99" i="9"/>
  <c r="B99" i="9"/>
  <c r="H98" i="9"/>
  <c r="G98" i="9"/>
  <c r="F98" i="9"/>
  <c r="E98" i="9"/>
  <c r="B98" i="9" s="1"/>
  <c r="H97" i="9"/>
  <c r="E97" i="9" s="1"/>
  <c r="G97" i="9"/>
  <c r="F97" i="9"/>
  <c r="H96" i="9"/>
  <c r="G96" i="9"/>
  <c r="E96" i="9" s="1"/>
  <c r="B96" i="9" s="1"/>
  <c r="F96" i="9"/>
  <c r="H95" i="9"/>
  <c r="G95" i="9"/>
  <c r="E95" i="9" s="1"/>
  <c r="B95" i="9" s="1"/>
  <c r="F95" i="9"/>
  <c r="H94" i="9"/>
  <c r="G94" i="9"/>
  <c r="E94" i="9" s="1"/>
  <c r="B94" i="9" s="1"/>
  <c r="F94" i="9"/>
  <c r="H93" i="9"/>
  <c r="E93" i="9" s="1"/>
  <c r="B93" i="9" s="1"/>
  <c r="G93" i="9"/>
  <c r="F93" i="9"/>
  <c r="H92" i="9"/>
  <c r="G92" i="9"/>
  <c r="F92" i="9"/>
  <c r="E92" i="9"/>
  <c r="B92" i="9" s="1"/>
  <c r="H91" i="9"/>
  <c r="G91" i="9"/>
  <c r="E91" i="9" s="1"/>
  <c r="F91" i="9"/>
  <c r="B91" i="9"/>
  <c r="H90" i="9"/>
  <c r="G90" i="9"/>
  <c r="F90" i="9"/>
  <c r="E90" i="9"/>
  <c r="B90" i="9" s="1"/>
  <c r="H89" i="9"/>
  <c r="E89" i="9" s="1"/>
  <c r="G89" i="9"/>
  <c r="F89" i="9"/>
  <c r="H88" i="9"/>
  <c r="G88" i="9"/>
  <c r="E88" i="9" s="1"/>
  <c r="B88" i="9" s="1"/>
  <c r="F88" i="9"/>
  <c r="H87" i="9"/>
  <c r="G87" i="9"/>
  <c r="F87" i="9"/>
  <c r="H86" i="9"/>
  <c r="G86" i="9"/>
  <c r="F86" i="9"/>
  <c r="E86" i="9"/>
  <c r="B86" i="9" s="1"/>
  <c r="H85" i="9"/>
  <c r="E85" i="9" s="1"/>
  <c r="B85" i="9" s="1"/>
  <c r="G85" i="9"/>
  <c r="F85" i="9"/>
  <c r="H84" i="9"/>
  <c r="G84" i="9"/>
  <c r="E84" i="9" s="1"/>
  <c r="B84" i="9" s="1"/>
  <c r="F84" i="9"/>
  <c r="H83" i="9"/>
  <c r="G83" i="9"/>
  <c r="F83" i="9"/>
  <c r="H82" i="9"/>
  <c r="E82" i="9" s="1"/>
  <c r="B82" i="9" s="1"/>
  <c r="G82" i="9"/>
  <c r="F82" i="9"/>
  <c r="H81" i="9"/>
  <c r="G81" i="9"/>
  <c r="E81" i="9" s="1"/>
  <c r="F81" i="9"/>
  <c r="H80" i="9"/>
  <c r="G80" i="9"/>
  <c r="E80" i="9" s="1"/>
  <c r="B80" i="9" s="1"/>
  <c r="F80" i="9"/>
  <c r="H79" i="9"/>
  <c r="G79" i="9"/>
  <c r="F79" i="9"/>
  <c r="H78" i="9"/>
  <c r="G78" i="9"/>
  <c r="F78" i="9"/>
  <c r="E78" i="9"/>
  <c r="B78" i="9" s="1"/>
  <c r="H77" i="9"/>
  <c r="E77" i="9" s="1"/>
  <c r="B77" i="9" s="1"/>
  <c r="G77" i="9"/>
  <c r="F77" i="9"/>
  <c r="H76" i="9"/>
  <c r="G76" i="9"/>
  <c r="E76" i="9" s="1"/>
  <c r="B76" i="9" s="1"/>
  <c r="F76" i="9"/>
  <c r="H75" i="9"/>
  <c r="G75" i="9"/>
  <c r="F75" i="9"/>
  <c r="H74" i="9"/>
  <c r="G74" i="9"/>
  <c r="F74" i="9"/>
  <c r="E74" i="9"/>
  <c r="B74" i="9" s="1"/>
  <c r="H73" i="9"/>
  <c r="E73" i="9" s="1"/>
  <c r="G73" i="9"/>
  <c r="F73" i="9"/>
  <c r="H72" i="9"/>
  <c r="G72" i="9"/>
  <c r="E72" i="9" s="1"/>
  <c r="B72" i="9" s="1"/>
  <c r="F72" i="9"/>
  <c r="H71" i="9"/>
  <c r="E71" i="9" s="1"/>
  <c r="B71" i="9" s="1"/>
  <c r="G71" i="9"/>
  <c r="F71" i="9"/>
  <c r="H70" i="9"/>
  <c r="G70" i="9"/>
  <c r="F70" i="9"/>
  <c r="E70" i="9"/>
  <c r="B70" i="9" s="1"/>
  <c r="H69" i="9"/>
  <c r="G69" i="9"/>
  <c r="E69" i="9" s="1"/>
  <c r="F69" i="9"/>
  <c r="H68" i="9"/>
  <c r="G68" i="9"/>
  <c r="E68" i="9" s="1"/>
  <c r="B68" i="9" s="1"/>
  <c r="F68" i="9"/>
  <c r="H67" i="9"/>
  <c r="E67" i="9" s="1"/>
  <c r="B67" i="9" s="1"/>
  <c r="G67" i="9"/>
  <c r="F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F61" i="9"/>
  <c r="H60" i="9"/>
  <c r="G60" i="9"/>
  <c r="E60" i="9" s="1"/>
  <c r="B60" i="9" s="1"/>
  <c r="F60" i="9"/>
  <c r="H59" i="9"/>
  <c r="E59" i="9" s="1"/>
  <c r="B59" i="9" s="1"/>
  <c r="G59" i="9"/>
  <c r="F59" i="9"/>
  <c r="H58" i="9"/>
  <c r="G58" i="9"/>
  <c r="F58" i="9"/>
  <c r="E58" i="9"/>
  <c r="B58" i="9" s="1"/>
  <c r="H57" i="9"/>
  <c r="G57" i="9"/>
  <c r="E57" i="9" s="1"/>
  <c r="F57" i="9"/>
  <c r="H56" i="9"/>
  <c r="G56" i="9"/>
  <c r="F56" i="9"/>
  <c r="H55" i="9"/>
  <c r="E55" i="9" s="1"/>
  <c r="B55" i="9" s="1"/>
  <c r="G55" i="9"/>
  <c r="F55" i="9"/>
  <c r="H54" i="9"/>
  <c r="G54" i="9"/>
  <c r="F54" i="9"/>
  <c r="E54" i="9"/>
  <c r="B54" i="9" s="1"/>
  <c r="H53" i="9"/>
  <c r="G53" i="9"/>
  <c r="E53" i="9" s="1"/>
  <c r="F53" i="9"/>
  <c r="H52" i="9"/>
  <c r="G52" i="9"/>
  <c r="F52" i="9"/>
  <c r="H51" i="9"/>
  <c r="E51" i="9" s="1"/>
  <c r="B51" i="9" s="1"/>
  <c r="G51" i="9"/>
  <c r="F51" i="9"/>
  <c r="H50" i="9"/>
  <c r="G50" i="9"/>
  <c r="F50" i="9"/>
  <c r="E50" i="9"/>
  <c r="B50" i="9" s="1"/>
  <c r="H49" i="9"/>
  <c r="G49" i="9"/>
  <c r="F49" i="9"/>
  <c r="H48" i="9"/>
  <c r="G48" i="9"/>
  <c r="F48" i="9"/>
  <c r="H47" i="9"/>
  <c r="E47" i="9" s="1"/>
  <c r="B47" i="9" s="1"/>
  <c r="G47" i="9"/>
  <c r="F47" i="9"/>
  <c r="H46" i="9"/>
  <c r="E46" i="9" s="1"/>
  <c r="B46" i="9" s="1"/>
  <c r="G46" i="9"/>
  <c r="F46" i="9"/>
  <c r="H45" i="9"/>
  <c r="G45" i="9"/>
  <c r="E45" i="9" s="1"/>
  <c r="F45" i="9"/>
  <c r="H44" i="9"/>
  <c r="G44" i="9"/>
  <c r="E44" i="9" s="1"/>
  <c r="B44" i="9" s="1"/>
  <c r="F44" i="9"/>
  <c r="H43" i="9"/>
  <c r="E43" i="9" s="1"/>
  <c r="B43" i="9" s="1"/>
  <c r="G43" i="9"/>
  <c r="F43" i="9"/>
  <c r="H42" i="9"/>
  <c r="G42" i="9"/>
  <c r="F42" i="9"/>
  <c r="E42" i="9"/>
  <c r="B42" i="9" s="1"/>
  <c r="H41" i="9"/>
  <c r="G41" i="9"/>
  <c r="E41" i="9" s="1"/>
  <c r="F41" i="9"/>
  <c r="H40" i="9"/>
  <c r="G40" i="9"/>
  <c r="E40" i="9" s="1"/>
  <c r="B40" i="9" s="1"/>
  <c r="F40" i="9"/>
  <c r="H39" i="9"/>
  <c r="E39" i="9" s="1"/>
  <c r="B39" i="9" s="1"/>
  <c r="G39" i="9"/>
  <c r="F39" i="9"/>
  <c r="H38" i="9"/>
  <c r="G38" i="9"/>
  <c r="F38" i="9"/>
  <c r="E38" i="9"/>
  <c r="B38" i="9" s="1"/>
  <c r="H37" i="9"/>
  <c r="G37" i="9"/>
  <c r="E37" i="9" s="1"/>
  <c r="F37" i="9"/>
  <c r="H36" i="9"/>
  <c r="G36" i="9"/>
  <c r="F36" i="9"/>
  <c r="H35" i="9"/>
  <c r="E35" i="9" s="1"/>
  <c r="B35" i="9" s="1"/>
  <c r="G35" i="9"/>
  <c r="F35" i="9"/>
  <c r="H34" i="9"/>
  <c r="E34" i="9" s="1"/>
  <c r="B34" i="9" s="1"/>
  <c r="G34" i="9"/>
  <c r="F34" i="9"/>
  <c r="H33" i="9"/>
  <c r="G33" i="9"/>
  <c r="E33" i="9" s="1"/>
  <c r="F33" i="9"/>
  <c r="H32" i="9"/>
  <c r="G32" i="9"/>
  <c r="E32" i="9" s="1"/>
  <c r="B32" i="9" s="1"/>
  <c r="F32" i="9"/>
  <c r="H31" i="9"/>
  <c r="G31" i="9"/>
  <c r="F31" i="9"/>
  <c r="H30" i="9"/>
  <c r="G30" i="9"/>
  <c r="F30" i="9"/>
  <c r="E30" i="9"/>
  <c r="B30" i="9" s="1"/>
  <c r="H29" i="9"/>
  <c r="G29" i="9"/>
  <c r="E29" i="9" s="1"/>
  <c r="F29" i="9"/>
  <c r="H28" i="9"/>
  <c r="G28" i="9"/>
  <c r="E28" i="9" s="1"/>
  <c r="B28" i="9" s="1"/>
  <c r="F28" i="9"/>
  <c r="H27" i="9"/>
  <c r="E27" i="9" s="1"/>
  <c r="B27" i="9" s="1"/>
  <c r="G27" i="9"/>
  <c r="F27" i="9"/>
  <c r="H26" i="9"/>
  <c r="E26" i="9" s="1"/>
  <c r="B26" i="9" s="1"/>
  <c r="G26" i="9"/>
  <c r="F26" i="9"/>
  <c r="H25" i="9"/>
  <c r="G25" i="9"/>
  <c r="E25" i="9" s="1"/>
  <c r="F25" i="9"/>
  <c r="F24" i="9"/>
  <c r="F4" i="9"/>
  <c r="O3" i="9"/>
  <c r="G296" i="9" s="1"/>
  <c r="E296" i="9" s="1"/>
  <c r="I3" i="9"/>
  <c r="H3" i="9"/>
  <c r="G3" i="9"/>
  <c r="D104" i="8"/>
  <c r="D97" i="8"/>
  <c r="D92" i="8"/>
  <c r="D87" i="8"/>
  <c r="D82" i="8"/>
  <c r="D77" i="8"/>
  <c r="D72" i="8"/>
  <c r="D67" i="8"/>
  <c r="D62" i="8"/>
  <c r="D57" i="8"/>
  <c r="D52" i="8"/>
  <c r="D51" i="8"/>
  <c r="D45" i="8" s="1"/>
  <c r="D46" i="8"/>
  <c r="D37" i="8"/>
  <c r="D25" i="8" s="1"/>
  <c r="C1602" i="1" s="1"/>
  <c r="D27" i="8"/>
  <c r="D18" i="8"/>
  <c r="D8" i="8"/>
  <c r="E44" i="7"/>
  <c r="D44" i="7"/>
  <c r="E39" i="7"/>
  <c r="E38" i="7" s="1"/>
  <c r="D39" i="7"/>
  <c r="D38" i="7" s="1"/>
  <c r="E30" i="7"/>
  <c r="D30" i="7"/>
  <c r="E23" i="7"/>
  <c r="D23" i="7"/>
  <c r="D22" i="7" s="1"/>
  <c r="E22" i="7"/>
  <c r="E14" i="7"/>
  <c r="D14" i="7"/>
  <c r="E7" i="7"/>
  <c r="E6" i="7" s="1"/>
  <c r="E5" i="7"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1485" i="1" s="1"/>
  <c r="H1485" i="1" s="1"/>
  <c r="D90" i="6"/>
  <c r="F89" i="6"/>
  <c r="D89" i="6"/>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E274" i="5"/>
  <c r="F273" i="5"/>
  <c r="F272" i="5"/>
  <c r="F271" i="5"/>
  <c r="F270" i="5"/>
  <c r="F269" i="5"/>
  <c r="F268" i="5"/>
  <c r="F267" i="5"/>
  <c r="F266" i="5"/>
  <c r="F265" i="5"/>
  <c r="F264" i="5"/>
  <c r="E264" i="5"/>
  <c r="D264" i="5"/>
  <c r="F263" i="5"/>
  <c r="F262" i="5"/>
  <c r="F261" i="5"/>
  <c r="E260" i="5"/>
  <c r="D260" i="5"/>
  <c r="F259" i="5"/>
  <c r="F258" i="5"/>
  <c r="F257" i="5"/>
  <c r="E256" i="5"/>
  <c r="F256" i="5" s="1"/>
  <c r="D256" i="5"/>
  <c r="F255" i="5"/>
  <c r="D255" i="5"/>
  <c r="F254" i="5"/>
  <c r="F253" i="5"/>
  <c r="E252" i="5"/>
  <c r="F252"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C1201" i="1"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F150" i="5" s="1"/>
  <c r="D150" i="5"/>
  <c r="D147" i="5" s="1"/>
  <c r="F149" i="5"/>
  <c r="F148" i="5"/>
  <c r="E147" i="5"/>
  <c r="F146" i="5"/>
  <c r="F145" i="5"/>
  <c r="F144" i="5"/>
  <c r="E143" i="5"/>
  <c r="D143" i="5"/>
  <c r="F143" i="5" s="1"/>
  <c r="F142" i="5"/>
  <c r="F141" i="5"/>
  <c r="F140" i="5"/>
  <c r="F139" i="5"/>
  <c r="F138" i="5"/>
  <c r="F137" i="5"/>
  <c r="F136" i="5"/>
  <c r="E136" i="5"/>
  <c r="D136" i="5"/>
  <c r="D135" i="5" s="1"/>
  <c r="F135"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1" i="5"/>
  <c r="F80" i="5"/>
  <c r="F79" i="5"/>
  <c r="F78" i="5"/>
  <c r="F77" i="5"/>
  <c r="E76" i="5"/>
  <c r="D76" i="5"/>
  <c r="F75" i="5"/>
  <c r="F74" i="5"/>
  <c r="F73" i="5"/>
  <c r="F72" i="5"/>
  <c r="E71" i="5"/>
  <c r="F71"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F19" i="5"/>
  <c r="E19" i="5"/>
  <c r="D1024" i="1" s="1"/>
  <c r="H1024" i="1" s="1"/>
  <c r="D19" i="5"/>
  <c r="F18" i="5"/>
  <c r="F17" i="5"/>
  <c r="F16" i="5"/>
  <c r="F15" i="5"/>
  <c r="F14" i="5"/>
  <c r="E13" i="5"/>
  <c r="F13" i="5"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E584" i="4"/>
  <c r="F583" i="4"/>
  <c r="F582" i="4"/>
  <c r="F581" i="4"/>
  <c r="E581" i="4"/>
  <c r="D581" i="4"/>
  <c r="F580" i="4"/>
  <c r="F579" i="4"/>
  <c r="F578" i="4"/>
  <c r="E578" i="4"/>
  <c r="D578" i="4"/>
  <c r="F577" i="4"/>
  <c r="F576" i="4"/>
  <c r="E575" i="4"/>
  <c r="D575" i="4"/>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s="1"/>
  <c r="F536" i="4" s="1"/>
  <c r="E536" i="4"/>
  <c r="F534" i="4"/>
  <c r="F533" i="4"/>
  <c r="E532" i="4"/>
  <c r="E522" i="4" s="1"/>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E491" i="4" s="1"/>
  <c r="D492" i="4"/>
  <c r="F490" i="4"/>
  <c r="F489" i="4"/>
  <c r="F488" i="4"/>
  <c r="E488" i="4"/>
  <c r="D488" i="4"/>
  <c r="F487" i="4"/>
  <c r="F486" i="4"/>
  <c r="E485" i="4"/>
  <c r="D485" i="4"/>
  <c r="F484" i="4"/>
  <c r="F483" i="4"/>
  <c r="F482" i="4"/>
  <c r="F481" i="4"/>
  <c r="F480" i="4"/>
  <c r="E480" i="4"/>
  <c r="E479" i="4" s="1"/>
  <c r="D480" i="4"/>
  <c r="F478" i="4"/>
  <c r="F477" i="4"/>
  <c r="F476" i="4"/>
  <c r="E476" i="4"/>
  <c r="D476" i="4"/>
  <c r="F475" i="4"/>
  <c r="F474" i="4"/>
  <c r="E473" i="4"/>
  <c r="D473" i="4"/>
  <c r="F473"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D432" i="4"/>
  <c r="E428" i="4"/>
  <c r="D428" i="4"/>
  <c r="E427" i="4"/>
  <c r="F427" i="4" s="1"/>
  <c r="D427" i="4"/>
  <c r="D648" i="4" s="1"/>
  <c r="F426" i="4"/>
  <c r="E426" i="4"/>
  <c r="D426" i="4"/>
  <c r="D647" i="4" s="1"/>
  <c r="F647" i="4" s="1"/>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E362" i="4"/>
  <c r="D362" i="4"/>
  <c r="E361" i="4"/>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F322" i="4" s="1"/>
  <c r="D322" i="4"/>
  <c r="E321" i="4"/>
  <c r="F320" i="4"/>
  <c r="F319" i="4"/>
  <c r="F318" i="4"/>
  <c r="F317" i="4"/>
  <c r="F316" i="4"/>
  <c r="F315" i="4"/>
  <c r="F314" i="4"/>
  <c r="E314" i="4"/>
  <c r="D314" i="4"/>
  <c r="F313" i="4"/>
  <c r="F312" i="4"/>
  <c r="F311" i="4"/>
  <c r="E310" i="4"/>
  <c r="D310" i="4"/>
  <c r="E309"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F269" i="4"/>
  <c r="E269" i="4"/>
  <c r="D269" i="4"/>
  <c r="F268" i="4"/>
  <c r="F267" i="4"/>
  <c r="F266" i="4"/>
  <c r="F265" i="4"/>
  <c r="F264" i="4"/>
  <c r="F263" i="4"/>
  <c r="E263" i="4"/>
  <c r="D263" i="4"/>
  <c r="D262" i="4" s="1"/>
  <c r="E262" i="4"/>
  <c r="F261" i="4"/>
  <c r="F260" i="4"/>
  <c r="F259" i="4"/>
  <c r="F258" i="4"/>
  <c r="E257" i="4"/>
  <c r="D257" i="4"/>
  <c r="F257" i="4" s="1"/>
  <c r="F256" i="4"/>
  <c r="F255" i="4"/>
  <c r="E254" i="4"/>
  <c r="D254" i="4"/>
  <c r="F254" i="4" s="1"/>
  <c r="F253" i="4"/>
  <c r="F252" i="4"/>
  <c r="F251" i="4"/>
  <c r="E250" i="4"/>
  <c r="D250" i="4"/>
  <c r="F250" i="4" s="1"/>
  <c r="F249" i="4"/>
  <c r="F248" i="4"/>
  <c r="F247" i="4"/>
  <c r="E246" i="4"/>
  <c r="E230" i="4" s="1"/>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E221" i="4" s="1"/>
  <c r="D222" i="4"/>
  <c r="D221" i="4"/>
  <c r="F221" i="4" s="1"/>
  <c r="F220" i="4"/>
  <c r="F219" i="4"/>
  <c r="F218" i="4"/>
  <c r="F217" i="4"/>
  <c r="E216" i="4"/>
  <c r="E202" i="4" s="1"/>
  <c r="D198" i="1" s="1"/>
  <c r="D216" i="4"/>
  <c r="F216" i="4" s="1"/>
  <c r="F215" i="4"/>
  <c r="F214" i="4"/>
  <c r="F213" i="4"/>
  <c r="F212" i="4"/>
  <c r="F211" i="4"/>
  <c r="F210" i="4"/>
  <c r="F209" i="4"/>
  <c r="F208" i="4"/>
  <c r="E208" i="4"/>
  <c r="D208" i="4"/>
  <c r="F207" i="4"/>
  <c r="F206" i="4"/>
  <c r="F205" i="4"/>
  <c r="F204" i="4"/>
  <c r="E203" i="4"/>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D164" i="4" s="1"/>
  <c r="F163" i="4"/>
  <c r="F162" i="4"/>
  <c r="F161" i="4"/>
  <c r="E160" i="4"/>
  <c r="F160" i="4" s="1"/>
  <c r="D160" i="4"/>
  <c r="F159" i="4"/>
  <c r="F158" i="4"/>
  <c r="F157" i="4"/>
  <c r="F156" i="4"/>
  <c r="F155" i="4"/>
  <c r="E154" i="4"/>
  <c r="D154" i="4"/>
  <c r="D153" i="4"/>
  <c r="F151" i="4"/>
  <c r="F150" i="4"/>
  <c r="F149" i="4"/>
  <c r="F148" i="4"/>
  <c r="F147" i="4"/>
  <c r="F146" i="4"/>
  <c r="F145" i="4"/>
  <c r="F144" i="4"/>
  <c r="F143" i="4"/>
  <c r="F142" i="4"/>
  <c r="F141" i="4"/>
  <c r="E141" i="4"/>
  <c r="D141" i="4"/>
  <c r="D140" i="4" s="1"/>
  <c r="F140" i="4" s="1"/>
  <c r="E140" i="4"/>
  <c r="F139" i="4"/>
  <c r="F138" i="4"/>
  <c r="F137" i="4"/>
  <c r="F136" i="4"/>
  <c r="E135" i="4"/>
  <c r="F135" i="4" s="1"/>
  <c r="D135" i="4"/>
  <c r="D134" i="4" s="1"/>
  <c r="E134" i="4"/>
  <c r="F133" i="4"/>
  <c r="F132" i="4"/>
  <c r="F131" i="4"/>
  <c r="F130" i="4"/>
  <c r="F129" i="4"/>
  <c r="E129" i="4"/>
  <c r="D129" i="4"/>
  <c r="F128" i="4"/>
  <c r="F127" i="4"/>
  <c r="E126" i="4"/>
  <c r="E125" i="4" s="1"/>
  <c r="F125" i="4" s="1"/>
  <c r="D126" i="4"/>
  <c r="D125" i="4"/>
  <c r="F124"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E98" i="4"/>
  <c r="D98" i="4"/>
  <c r="F97" i="4"/>
  <c r="F96" i="4"/>
  <c r="F95" i="4"/>
  <c r="F94" i="4"/>
  <c r="F93" i="4"/>
  <c r="F92" i="4"/>
  <c r="E91" i="4"/>
  <c r="D91" i="4"/>
  <c r="F91" i="4" s="1"/>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D43" i="4" s="1"/>
  <c r="F43" i="4" s="1"/>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I40" i="3"/>
  <c r="G40" i="3"/>
  <c r="B40" i="3"/>
  <c r="G39" i="3"/>
  <c r="B39" i="3"/>
  <c r="H38" i="3"/>
  <c r="G38" i="3"/>
  <c r="B38" i="3"/>
  <c r="I36" i="3"/>
  <c r="H36" i="3"/>
  <c r="G36" i="3"/>
  <c r="B36" i="3"/>
  <c r="I35" i="3"/>
  <c r="G35" i="3"/>
  <c r="B35" i="3"/>
  <c r="I34"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c r="L3" i="9" s="1"/>
  <c r="H1686" i="1"/>
  <c r="G1686" i="1"/>
  <c r="C1686" i="1"/>
  <c r="C1685" i="1"/>
  <c r="C1684" i="1"/>
  <c r="H1684" i="1" s="1"/>
  <c r="C1683" i="1"/>
  <c r="G1683" i="1" s="1"/>
  <c r="H1682" i="1"/>
  <c r="G1682" i="1"/>
  <c r="C1682" i="1"/>
  <c r="C1681" i="1"/>
  <c r="C1680" i="1"/>
  <c r="H1680" i="1" s="1"/>
  <c r="H1679" i="1"/>
  <c r="C1679" i="1"/>
  <c r="G1679" i="1" s="1"/>
  <c r="H1678" i="1"/>
  <c r="G1678" i="1"/>
  <c r="C1678" i="1"/>
  <c r="C1677" i="1"/>
  <c r="C1676" i="1"/>
  <c r="H1676" i="1" s="1"/>
  <c r="H1675" i="1"/>
  <c r="C1675" i="1"/>
  <c r="G1675" i="1" s="1"/>
  <c r="H1674" i="1"/>
  <c r="G1674" i="1"/>
  <c r="C1674" i="1"/>
  <c r="C1673" i="1"/>
  <c r="C1672" i="1"/>
  <c r="H1672" i="1" s="1"/>
  <c r="H1671" i="1"/>
  <c r="C1671" i="1"/>
  <c r="G1671" i="1" s="1"/>
  <c r="H1670" i="1"/>
  <c r="G1670" i="1"/>
  <c r="C1670" i="1"/>
  <c r="C1669" i="1"/>
  <c r="C1668" i="1"/>
  <c r="H1668" i="1" s="1"/>
  <c r="H1667" i="1"/>
  <c r="C1667" i="1"/>
  <c r="G1667" i="1" s="1"/>
  <c r="H1666" i="1"/>
  <c r="G1666" i="1"/>
  <c r="C1666" i="1"/>
  <c r="C1665" i="1"/>
  <c r="C1664" i="1"/>
  <c r="H1664" i="1" s="1"/>
  <c r="H1663" i="1"/>
  <c r="C1663" i="1"/>
  <c r="G1663" i="1" s="1"/>
  <c r="H1662" i="1"/>
  <c r="G1662" i="1"/>
  <c r="C1662" i="1"/>
  <c r="C1661" i="1"/>
  <c r="C1660" i="1"/>
  <c r="H1660" i="1" s="1"/>
  <c r="H1659" i="1"/>
  <c r="C1659" i="1"/>
  <c r="G1659" i="1" s="1"/>
  <c r="H1658" i="1"/>
  <c r="G1658" i="1"/>
  <c r="C1658" i="1"/>
  <c r="C1657" i="1"/>
  <c r="C1656" i="1"/>
  <c r="H1656" i="1" s="1"/>
  <c r="H1655" i="1"/>
  <c r="C1655" i="1"/>
  <c r="G1655" i="1" s="1"/>
  <c r="H1654" i="1"/>
  <c r="G1654" i="1"/>
  <c r="C1654" i="1"/>
  <c r="C1653" i="1"/>
  <c r="C1652" i="1"/>
  <c r="H1652" i="1" s="1"/>
  <c r="H1651" i="1"/>
  <c r="C1651" i="1"/>
  <c r="G1651" i="1" s="1"/>
  <c r="H1650" i="1"/>
  <c r="G1650" i="1"/>
  <c r="C1650" i="1"/>
  <c r="C1649" i="1"/>
  <c r="C1648" i="1"/>
  <c r="H1648" i="1" s="1"/>
  <c r="H1647" i="1"/>
  <c r="C1647" i="1"/>
  <c r="G1647" i="1" s="1"/>
  <c r="H1646" i="1"/>
  <c r="G1646" i="1"/>
  <c r="C1646" i="1"/>
  <c r="C1645" i="1"/>
  <c r="C1644" i="1"/>
  <c r="H1644" i="1" s="1"/>
  <c r="H1643" i="1"/>
  <c r="C1643" i="1"/>
  <c r="G1643" i="1" s="1"/>
  <c r="H1642" i="1"/>
  <c r="G1642" i="1"/>
  <c r="C1642" i="1"/>
  <c r="C1641" i="1"/>
  <c r="C1640" i="1"/>
  <c r="H1640" i="1" s="1"/>
  <c r="H1639" i="1"/>
  <c r="C1639" i="1"/>
  <c r="G1639" i="1" s="1"/>
  <c r="H1638" i="1"/>
  <c r="G1638" i="1"/>
  <c r="C1638" i="1"/>
  <c r="C1637" i="1"/>
  <c r="C1636" i="1"/>
  <c r="H1636" i="1" s="1"/>
  <c r="H1635" i="1"/>
  <c r="C1635" i="1"/>
  <c r="G1635" i="1" s="1"/>
  <c r="H1634" i="1"/>
  <c r="G1634" i="1"/>
  <c r="C1634" i="1"/>
  <c r="C1633" i="1"/>
  <c r="C1632" i="1"/>
  <c r="H1632" i="1" s="1"/>
  <c r="H1631" i="1"/>
  <c r="C1631" i="1"/>
  <c r="G1631" i="1" s="1"/>
  <c r="H1630" i="1"/>
  <c r="G1630" i="1"/>
  <c r="C1630" i="1"/>
  <c r="C1629" i="1"/>
  <c r="C1628" i="1"/>
  <c r="H1628" i="1" s="1"/>
  <c r="H1627" i="1"/>
  <c r="C1627" i="1"/>
  <c r="G1627" i="1" s="1"/>
  <c r="H1626" i="1"/>
  <c r="G1626" i="1"/>
  <c r="C1626" i="1"/>
  <c r="C1625" i="1"/>
  <c r="C1624" i="1"/>
  <c r="H1624" i="1" s="1"/>
  <c r="H1623" i="1"/>
  <c r="C1623" i="1"/>
  <c r="G1623" i="1" s="1"/>
  <c r="H1622" i="1"/>
  <c r="G1622" i="1"/>
  <c r="C1622" i="1"/>
  <c r="C1620" i="1"/>
  <c r="H1620" i="1" s="1"/>
  <c r="H1619" i="1"/>
  <c r="C1619" i="1"/>
  <c r="G1619" i="1" s="1"/>
  <c r="H1618" i="1"/>
  <c r="G1618" i="1"/>
  <c r="C1618" i="1"/>
  <c r="C1617" i="1"/>
  <c r="C1616" i="1"/>
  <c r="H1616" i="1" s="1"/>
  <c r="H1615" i="1"/>
  <c r="C1615" i="1"/>
  <c r="G1615" i="1" s="1"/>
  <c r="H1614" i="1"/>
  <c r="G1614" i="1"/>
  <c r="C1614" i="1"/>
  <c r="C1613" i="1"/>
  <c r="C1612" i="1"/>
  <c r="H1612" i="1" s="1"/>
  <c r="H1611" i="1"/>
  <c r="C1611" i="1"/>
  <c r="G1611" i="1" s="1"/>
  <c r="C1610" i="1"/>
  <c r="H1610" i="1" s="1"/>
  <c r="C1609" i="1"/>
  <c r="C1608" i="1"/>
  <c r="H1608" i="1" s="1"/>
  <c r="C1607" i="1"/>
  <c r="G1607" i="1" s="1"/>
  <c r="H1606" i="1"/>
  <c r="C1606" i="1"/>
  <c r="G1606" i="1" s="1"/>
  <c r="C1605" i="1"/>
  <c r="C1604" i="1"/>
  <c r="H1604" i="1" s="1"/>
  <c r="H1603" i="1"/>
  <c r="C1603" i="1"/>
  <c r="G1603" i="1" s="1"/>
  <c r="C1601" i="1"/>
  <c r="C1600" i="1"/>
  <c r="H1600" i="1" s="1"/>
  <c r="H1599" i="1"/>
  <c r="C1599" i="1"/>
  <c r="G1599" i="1" s="1"/>
  <c r="H1598" i="1"/>
  <c r="G1598" i="1"/>
  <c r="C1598" i="1"/>
  <c r="C1597" i="1"/>
  <c r="C1596" i="1"/>
  <c r="H1596" i="1" s="1"/>
  <c r="H1595" i="1"/>
  <c r="C1595" i="1"/>
  <c r="G1595" i="1" s="1"/>
  <c r="C1594" i="1"/>
  <c r="H1594" i="1" s="1"/>
  <c r="C1593" i="1"/>
  <c r="C1592" i="1"/>
  <c r="H1592" i="1" s="1"/>
  <c r="C1591" i="1"/>
  <c r="G1591" i="1" s="1"/>
  <c r="H1590" i="1"/>
  <c r="G1590" i="1"/>
  <c r="C1590" i="1"/>
  <c r="C1589" i="1"/>
  <c r="C1588" i="1"/>
  <c r="H1588" i="1" s="1"/>
  <c r="C1587" i="1"/>
  <c r="G1587" i="1" s="1"/>
  <c r="H1586" i="1"/>
  <c r="G1586" i="1"/>
  <c r="C1586" i="1"/>
  <c r="C1584" i="1"/>
  <c r="H1584" i="1" s="1"/>
  <c r="H1582" i="1"/>
  <c r="G1582" i="1"/>
  <c r="C1582" i="1"/>
  <c r="H1581" i="1"/>
  <c r="D1581" i="1"/>
  <c r="C1581" i="1"/>
  <c r="G1581" i="1" s="1"/>
  <c r="J1580" i="1"/>
  <c r="D1580" i="1"/>
  <c r="C1580" i="1"/>
  <c r="H1579" i="1"/>
  <c r="D1579" i="1"/>
  <c r="C1579" i="1"/>
  <c r="G1579" i="1" s="1"/>
  <c r="I1579" i="1" s="1"/>
  <c r="J1578" i="1"/>
  <c r="D1578" i="1"/>
  <c r="C1578" i="1"/>
  <c r="D1577" i="1"/>
  <c r="C1577" i="1"/>
  <c r="H1576" i="1"/>
  <c r="D1576" i="1"/>
  <c r="C1576" i="1"/>
  <c r="G1576" i="1" s="1"/>
  <c r="J1575" i="1"/>
  <c r="D1575" i="1"/>
  <c r="C1575" i="1"/>
  <c r="H1574" i="1"/>
  <c r="D1574" i="1"/>
  <c r="C1574" i="1"/>
  <c r="G1574" i="1" s="1"/>
  <c r="J1573" i="1"/>
  <c r="D1573" i="1"/>
  <c r="C1573" i="1"/>
  <c r="D1572" i="1"/>
  <c r="C1572" i="1"/>
  <c r="D1571" i="1"/>
  <c r="H1570" i="1"/>
  <c r="D1570" i="1"/>
  <c r="C1570" i="1"/>
  <c r="G1570" i="1" s="1"/>
  <c r="D1569" i="1"/>
  <c r="C1569" i="1"/>
  <c r="H1568" i="1"/>
  <c r="D1568" i="1"/>
  <c r="C1568" i="1"/>
  <c r="G1568" i="1" s="1"/>
  <c r="I1568" i="1" s="1"/>
  <c r="D1567" i="1"/>
  <c r="C1567" i="1"/>
  <c r="H1566" i="1"/>
  <c r="D1566" i="1"/>
  <c r="C1566" i="1"/>
  <c r="G1566" i="1" s="1"/>
  <c r="D1565" i="1"/>
  <c r="C1565" i="1"/>
  <c r="H1564" i="1"/>
  <c r="D1564" i="1"/>
  <c r="C1564" i="1"/>
  <c r="G1564" i="1" s="1"/>
  <c r="I1564" i="1" s="1"/>
  <c r="H1563" i="1"/>
  <c r="D1563" i="1"/>
  <c r="C1563" i="1"/>
  <c r="G1563" i="1" s="1"/>
  <c r="J1562" i="1"/>
  <c r="D1562" i="1"/>
  <c r="C1562" i="1"/>
  <c r="H1561" i="1"/>
  <c r="D1561" i="1"/>
  <c r="C1561" i="1"/>
  <c r="G1561" i="1" s="1"/>
  <c r="J1560" i="1"/>
  <c r="D1560" i="1"/>
  <c r="C1560" i="1"/>
  <c r="H1559" i="1"/>
  <c r="D1559" i="1"/>
  <c r="C1559" i="1"/>
  <c r="G1559" i="1" s="1"/>
  <c r="I1559" i="1" s="1"/>
  <c r="J1558" i="1"/>
  <c r="D1558" i="1"/>
  <c r="C1558" i="1"/>
  <c r="H1557" i="1"/>
  <c r="D1557" i="1"/>
  <c r="C1557" i="1"/>
  <c r="G1557" i="1" s="1"/>
  <c r="D1556" i="1"/>
  <c r="C1556" i="1"/>
  <c r="G1556" i="1" s="1"/>
  <c r="D1555" i="1"/>
  <c r="J1554" i="1"/>
  <c r="D1554" i="1"/>
  <c r="C1554" i="1"/>
  <c r="H1553" i="1"/>
  <c r="D1553" i="1"/>
  <c r="C1553" i="1"/>
  <c r="G1553" i="1" s="1"/>
  <c r="I1553" i="1" s="1"/>
  <c r="J1552" i="1"/>
  <c r="D1552" i="1"/>
  <c r="C1552" i="1"/>
  <c r="H1551" i="1"/>
  <c r="D1551" i="1"/>
  <c r="C1551" i="1"/>
  <c r="G1551" i="1" s="1"/>
  <c r="J1550" i="1"/>
  <c r="D1550" i="1"/>
  <c r="C1550" i="1"/>
  <c r="H1549" i="1"/>
  <c r="D1549" i="1"/>
  <c r="C1549" i="1"/>
  <c r="G1549" i="1" s="1"/>
  <c r="J1548" i="1"/>
  <c r="D1548" i="1"/>
  <c r="C1548" i="1"/>
  <c r="H1547" i="1"/>
  <c r="G1547" i="1"/>
  <c r="D1547" i="1"/>
  <c r="C1547" i="1"/>
  <c r="J1547" i="1" s="1"/>
  <c r="D1546" i="1"/>
  <c r="C1546" i="1"/>
  <c r="H1545" i="1"/>
  <c r="G1545" i="1"/>
  <c r="I1545" i="1" s="1"/>
  <c r="D1545" i="1"/>
  <c r="C1545" i="1"/>
  <c r="J1545" i="1" s="1"/>
  <c r="D1544" i="1"/>
  <c r="C1544" i="1"/>
  <c r="H1543" i="1"/>
  <c r="G1543" i="1"/>
  <c r="I1543" i="1" s="1"/>
  <c r="D1543" i="1"/>
  <c r="C1543" i="1"/>
  <c r="J1543" i="1" s="1"/>
  <c r="D1542" i="1"/>
  <c r="C1542" i="1"/>
  <c r="H1541" i="1"/>
  <c r="G1541" i="1"/>
  <c r="I1541" i="1" s="1"/>
  <c r="D1541" i="1"/>
  <c r="C1541" i="1"/>
  <c r="J1541" i="1" s="1"/>
  <c r="H1540" i="1"/>
  <c r="G1540" i="1"/>
  <c r="D1540" i="1"/>
  <c r="C1540" i="1"/>
  <c r="H1539" i="1"/>
  <c r="G1539" i="1"/>
  <c r="D1539"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C1518" i="1"/>
  <c r="H1517" i="1"/>
  <c r="G1517" i="1"/>
  <c r="D1517" i="1"/>
  <c r="C1517" i="1"/>
  <c r="H1516" i="1"/>
  <c r="G1516" i="1"/>
  <c r="D1516" i="1"/>
  <c r="C1516" i="1"/>
  <c r="H1515" i="1"/>
  <c r="G1515" i="1"/>
  <c r="D1515" i="1"/>
  <c r="C1515" i="1"/>
  <c r="H1514" i="1"/>
  <c r="G1514" i="1"/>
  <c r="D1514" i="1"/>
  <c r="C1514" i="1"/>
  <c r="D1513" i="1"/>
  <c r="H1513" i="1" s="1"/>
  <c r="C1513" i="1"/>
  <c r="H1512" i="1"/>
  <c r="G1512" i="1"/>
  <c r="D1512" i="1"/>
  <c r="C1512" i="1"/>
  <c r="D1511" i="1"/>
  <c r="H1511" i="1" s="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G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D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D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D1390" i="1"/>
  <c r="C1390" i="1"/>
  <c r="H1389" i="1"/>
  <c r="G1389" i="1"/>
  <c r="D1389" i="1"/>
  <c r="C1389" i="1"/>
  <c r="H1388" i="1"/>
  <c r="G1388" i="1"/>
  <c r="D1388" i="1"/>
  <c r="C1388" i="1"/>
  <c r="H1387" i="1"/>
  <c r="G1387" i="1"/>
  <c r="D1387" i="1"/>
  <c r="C1387" i="1"/>
  <c r="H1386" i="1"/>
  <c r="G1386" i="1"/>
  <c r="D1386" i="1"/>
  <c r="C1386" i="1"/>
  <c r="G1385" i="1"/>
  <c r="D1385" i="1"/>
  <c r="H1385" i="1" s="1"/>
  <c r="C1385" i="1"/>
  <c r="H1384" i="1"/>
  <c r="G1384" i="1"/>
  <c r="D1384" i="1"/>
  <c r="C1384" i="1"/>
  <c r="D1383" i="1"/>
  <c r="G1383" i="1" s="1"/>
  <c r="C1383" i="1"/>
  <c r="H1383" i="1" s="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D1301" i="1"/>
  <c r="H1299" i="1"/>
  <c r="G1299" i="1"/>
  <c r="D1299" i="1"/>
  <c r="C1299" i="1"/>
  <c r="H1298" i="1"/>
  <c r="G1298" i="1"/>
  <c r="D1298" i="1"/>
  <c r="C1298" i="1"/>
  <c r="H1297" i="1"/>
  <c r="D1297" i="1"/>
  <c r="G1297" i="1" s="1"/>
  <c r="C1297" i="1"/>
  <c r="H1296" i="1"/>
  <c r="G1296" i="1"/>
  <c r="D1296" i="1"/>
  <c r="C1296" i="1"/>
  <c r="G1295" i="1"/>
  <c r="D1295" i="1"/>
  <c r="C1295" i="1"/>
  <c r="H1295" i="1" s="1"/>
  <c r="H1294" i="1"/>
  <c r="G1294" i="1"/>
  <c r="D1294" i="1"/>
  <c r="C1294" i="1"/>
  <c r="H1293" i="1"/>
  <c r="G1293" i="1"/>
  <c r="D1293" i="1"/>
  <c r="C1293" i="1"/>
  <c r="H1292" i="1"/>
  <c r="G1292" i="1"/>
  <c r="D1292" i="1"/>
  <c r="C1292" i="1"/>
  <c r="H1291" i="1"/>
  <c r="G1291" i="1"/>
  <c r="D1291" i="1"/>
  <c r="C1291" i="1"/>
  <c r="H1290" i="1"/>
  <c r="G1290" i="1"/>
  <c r="D1290" i="1"/>
  <c r="C1290" i="1"/>
  <c r="H1289" i="1"/>
  <c r="D1289" i="1"/>
  <c r="G1289" i="1" s="1"/>
  <c r="C1289" i="1"/>
  <c r="H1288" i="1"/>
  <c r="G1288" i="1"/>
  <c r="D1288" i="1"/>
  <c r="C1288" i="1"/>
  <c r="D1287" i="1"/>
  <c r="C1287" i="1"/>
  <c r="H1287" i="1" s="1"/>
  <c r="H1286" i="1"/>
  <c r="G1286" i="1"/>
  <c r="D1286" i="1"/>
  <c r="C1286" i="1"/>
  <c r="H1285" i="1"/>
  <c r="G1285" i="1"/>
  <c r="D1285" i="1"/>
  <c r="C1285" i="1"/>
  <c r="H1284" i="1"/>
  <c r="G1284" i="1"/>
  <c r="D1284" i="1"/>
  <c r="C1284" i="1"/>
  <c r="H1283" i="1"/>
  <c r="G1283" i="1"/>
  <c r="D1283" i="1"/>
  <c r="C1283" i="1"/>
  <c r="H1282" i="1"/>
  <c r="G1282" i="1"/>
  <c r="D1282" i="1"/>
  <c r="C1282" i="1"/>
  <c r="D1281" i="1"/>
  <c r="G1281" i="1" s="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G1267" i="1" s="1"/>
  <c r="C1267" i="1"/>
  <c r="D1266" i="1"/>
  <c r="G1266" i="1" s="1"/>
  <c r="C1266" i="1"/>
  <c r="D1265" i="1"/>
  <c r="H1265" i="1" s="1"/>
  <c r="C1265" i="1"/>
  <c r="D1264" i="1"/>
  <c r="H1264" i="1" s="1"/>
  <c r="C1264" i="1"/>
  <c r="D1263" i="1"/>
  <c r="H1263" i="1" s="1"/>
  <c r="C1263" i="1"/>
  <c r="H1262" i="1"/>
  <c r="G1262" i="1"/>
  <c r="D1262" i="1"/>
  <c r="C1262" i="1"/>
  <c r="D1261" i="1"/>
  <c r="G1261" i="1" s="1"/>
  <c r="C1261" i="1"/>
  <c r="D1260" i="1"/>
  <c r="G1260" i="1" s="1"/>
  <c r="C1260" i="1"/>
  <c r="C1259" i="1"/>
  <c r="D1258" i="1"/>
  <c r="H1258" i="1" s="1"/>
  <c r="C1258" i="1"/>
  <c r="H1257" i="1"/>
  <c r="G1257" i="1"/>
  <c r="D1257" i="1"/>
  <c r="C1257"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D1203" i="1"/>
  <c r="C1203" i="1"/>
  <c r="H1202" i="1"/>
  <c r="G1202" i="1"/>
  <c r="D1202" i="1"/>
  <c r="C1202" i="1"/>
  <c r="D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D1185" i="1"/>
  <c r="H1184" i="1"/>
  <c r="D1184" i="1"/>
  <c r="G1184" i="1" s="1"/>
  <c r="C1184" i="1"/>
  <c r="H1183" i="1"/>
  <c r="D1183" i="1"/>
  <c r="G1183" i="1" s="1"/>
  <c r="C1183" i="1"/>
  <c r="H1179" i="1"/>
  <c r="G1179" i="1"/>
  <c r="D1179" i="1"/>
  <c r="C1179" i="1"/>
  <c r="H1178" i="1"/>
  <c r="G1178" i="1"/>
  <c r="D1178" i="1"/>
  <c r="C1178" i="1"/>
  <c r="H1177" i="1"/>
  <c r="G1177" i="1"/>
  <c r="D1177" i="1"/>
  <c r="C1177" i="1"/>
  <c r="H1176" i="1"/>
  <c r="G1176" i="1"/>
  <c r="C1176" i="1"/>
  <c r="H1175" i="1"/>
  <c r="G1175" i="1"/>
  <c r="D1175" i="1"/>
  <c r="C1175" i="1"/>
  <c r="H1174" i="1"/>
  <c r="G1174" i="1"/>
  <c r="D1174" i="1"/>
  <c r="C1174" i="1"/>
  <c r="H1173" i="1"/>
  <c r="G1173" i="1"/>
  <c r="D1173" i="1"/>
  <c r="C1173" i="1"/>
  <c r="H1172" i="1"/>
  <c r="D1172" i="1"/>
  <c r="G1172" i="1" s="1"/>
  <c r="C1172" i="1"/>
  <c r="H1171" i="1"/>
  <c r="G1171" i="1"/>
  <c r="D1171" i="1"/>
  <c r="C1171" i="1"/>
  <c r="H1170" i="1"/>
  <c r="D1170" i="1"/>
  <c r="G1170" i="1" s="1"/>
  <c r="C1170" i="1"/>
  <c r="H1169" i="1"/>
  <c r="D1169" i="1"/>
  <c r="G1169" i="1" s="1"/>
  <c r="C1169" i="1"/>
  <c r="H1168" i="1"/>
  <c r="G1168" i="1"/>
  <c r="D1168" i="1"/>
  <c r="C1168" i="1"/>
  <c r="G1167" i="1"/>
  <c r="D1167" i="1"/>
  <c r="H1167" i="1" s="1"/>
  <c r="C1167" i="1"/>
  <c r="H1166" i="1"/>
  <c r="D1166" i="1"/>
  <c r="G1166" i="1" s="1"/>
  <c r="C1166" i="1"/>
  <c r="H1165" i="1"/>
  <c r="G1165" i="1"/>
  <c r="D1165" i="1"/>
  <c r="C1165" i="1"/>
  <c r="H1164" i="1"/>
  <c r="G1164" i="1"/>
  <c r="D1164" i="1"/>
  <c r="C1164" i="1"/>
  <c r="H1163" i="1"/>
  <c r="D1163" i="1"/>
  <c r="G1163" i="1" s="1"/>
  <c r="C1163" i="1"/>
  <c r="H1162" i="1"/>
  <c r="G1162" i="1"/>
  <c r="D1162" i="1"/>
  <c r="C1162" i="1"/>
  <c r="H1161"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D1155" i="1"/>
  <c r="G1155" i="1" s="1"/>
  <c r="C1155" i="1"/>
  <c r="H1154" i="1"/>
  <c r="G1154" i="1"/>
  <c r="D1154" i="1"/>
  <c r="C1154" i="1"/>
  <c r="H1153" i="1"/>
  <c r="G1153" i="1"/>
  <c r="D1153" i="1"/>
  <c r="C1153" i="1"/>
  <c r="D1152" i="1"/>
  <c r="G1152" i="1" s="1"/>
  <c r="C1152" i="1"/>
  <c r="H1151" i="1"/>
  <c r="G1151" i="1"/>
  <c r="D1151" i="1"/>
  <c r="C1151" i="1"/>
  <c r="H1150" i="1"/>
  <c r="G1150" i="1"/>
  <c r="D1150" i="1"/>
  <c r="C1150" i="1"/>
  <c r="H1149" i="1"/>
  <c r="G1149" i="1"/>
  <c r="D1149" i="1"/>
  <c r="C1149"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D1092" i="1"/>
  <c r="G1092" i="1" s="1"/>
  <c r="C1092" i="1"/>
  <c r="H1091" i="1"/>
  <c r="G1091" i="1"/>
  <c r="D1091" i="1"/>
  <c r="C1091" i="1"/>
  <c r="H1090" i="1"/>
  <c r="G1090" i="1"/>
  <c r="D1090" i="1"/>
  <c r="C1090" i="1"/>
  <c r="H1089" i="1"/>
  <c r="G1089" i="1"/>
  <c r="D1089" i="1"/>
  <c r="C1089" i="1"/>
  <c r="H1088" i="1"/>
  <c r="G1088" i="1"/>
  <c r="D1088" i="1"/>
  <c r="C1088" i="1"/>
  <c r="H1087" i="1"/>
  <c r="D1087" i="1"/>
  <c r="G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D1080" i="1"/>
  <c r="G1080" i="1" s="1"/>
  <c r="C1080" i="1"/>
  <c r="H1079" i="1"/>
  <c r="G1079" i="1"/>
  <c r="D1079" i="1"/>
  <c r="C1079" i="1"/>
  <c r="H1078" i="1"/>
  <c r="G1078" i="1"/>
  <c r="D1078" i="1"/>
  <c r="C1078" i="1"/>
  <c r="H1077" i="1"/>
  <c r="G1077" i="1"/>
  <c r="D1077" i="1"/>
  <c r="C1077" i="1"/>
  <c r="H1076" i="1"/>
  <c r="G1076" i="1"/>
  <c r="D1076" i="1"/>
  <c r="C1076" i="1"/>
  <c r="D1073" i="1"/>
  <c r="C1073" i="1"/>
  <c r="D1072" i="1"/>
  <c r="C1072" i="1"/>
  <c r="D1071" i="1"/>
  <c r="C1071" i="1"/>
  <c r="D1070" i="1"/>
  <c r="C1070" i="1"/>
  <c r="D1069" i="1"/>
  <c r="C1069" i="1"/>
  <c r="D1068" i="1"/>
  <c r="C1068" i="1"/>
  <c r="H1067" i="1"/>
  <c r="D1067" i="1"/>
  <c r="G1067" i="1" s="1"/>
  <c r="C1067" i="1"/>
  <c r="D1066" i="1"/>
  <c r="H1066" i="1" s="1"/>
  <c r="C1066" i="1"/>
  <c r="H1065" i="1"/>
  <c r="D1065" i="1"/>
  <c r="C1065" i="1"/>
  <c r="G1065" i="1" s="1"/>
  <c r="D1064" i="1"/>
  <c r="H1064" i="1" s="1"/>
  <c r="C1064" i="1"/>
  <c r="H1063" i="1"/>
  <c r="D1063" i="1"/>
  <c r="C1063" i="1"/>
  <c r="G1063" i="1" s="1"/>
  <c r="D1062" i="1"/>
  <c r="H1062" i="1" s="1"/>
  <c r="C1062" i="1"/>
  <c r="H1061" i="1"/>
  <c r="D1061" i="1"/>
  <c r="C1061" i="1"/>
  <c r="G1061" i="1" s="1"/>
  <c r="D1060" i="1"/>
  <c r="H1060" i="1" s="1"/>
  <c r="C1060" i="1"/>
  <c r="H1059" i="1"/>
  <c r="D1059" i="1"/>
  <c r="C1059" i="1"/>
  <c r="D1058" i="1"/>
  <c r="H1058" i="1" s="1"/>
  <c r="C1058" i="1"/>
  <c r="H1057" i="1"/>
  <c r="D1057" i="1"/>
  <c r="C1057" i="1"/>
  <c r="D1056" i="1"/>
  <c r="H1056" i="1" s="1"/>
  <c r="C1056" i="1"/>
  <c r="H1055" i="1"/>
  <c r="D1055" i="1"/>
  <c r="C1055" i="1"/>
  <c r="D1054" i="1"/>
  <c r="H1054" i="1" s="1"/>
  <c r="C1054" i="1"/>
  <c r="H1053" i="1"/>
  <c r="D1053" i="1"/>
  <c r="C1053" i="1"/>
  <c r="G1053" i="1" s="1"/>
  <c r="D1052" i="1"/>
  <c r="H1052" i="1" s="1"/>
  <c r="C1052" i="1"/>
  <c r="H1051" i="1"/>
  <c r="D1051" i="1"/>
  <c r="C1051" i="1"/>
  <c r="G1051" i="1" s="1"/>
  <c r="D1050" i="1"/>
  <c r="H1050" i="1" s="1"/>
  <c r="C1050" i="1"/>
  <c r="H1049" i="1"/>
  <c r="D1049" i="1"/>
  <c r="C1049" i="1"/>
  <c r="G1049" i="1" s="1"/>
  <c r="D1048" i="1"/>
  <c r="H1048" i="1" s="1"/>
  <c r="C1048" i="1"/>
  <c r="H1047" i="1"/>
  <c r="D1047" i="1"/>
  <c r="C1047" i="1"/>
  <c r="G1047" i="1" s="1"/>
  <c r="D1046" i="1"/>
  <c r="H1046" i="1" s="1"/>
  <c r="C1046" i="1"/>
  <c r="H1045" i="1"/>
  <c r="D1045" i="1"/>
  <c r="C1045" i="1"/>
  <c r="D1044" i="1"/>
  <c r="H1044" i="1" s="1"/>
  <c r="C1044" i="1"/>
  <c r="H1043" i="1"/>
  <c r="D1043" i="1"/>
  <c r="C1043" i="1"/>
  <c r="G1043" i="1" s="1"/>
  <c r="D1042" i="1"/>
  <c r="H1042" i="1" s="1"/>
  <c r="C1042" i="1"/>
  <c r="H1041" i="1"/>
  <c r="D1041" i="1"/>
  <c r="C1041" i="1"/>
  <c r="D1040" i="1"/>
  <c r="H1040" i="1" s="1"/>
  <c r="C1040" i="1"/>
  <c r="H1039" i="1"/>
  <c r="D1039" i="1"/>
  <c r="C1039" i="1"/>
  <c r="G1039" i="1" s="1"/>
  <c r="D1038" i="1"/>
  <c r="H1038" i="1" s="1"/>
  <c r="C1038" i="1"/>
  <c r="H1037" i="1"/>
  <c r="D1037" i="1"/>
  <c r="C1037" i="1"/>
  <c r="G1037" i="1" s="1"/>
  <c r="D1036" i="1"/>
  <c r="H1036" i="1" s="1"/>
  <c r="C1036" i="1"/>
  <c r="H1035" i="1"/>
  <c r="D1035" i="1"/>
  <c r="C1035" i="1"/>
  <c r="G1035" i="1" s="1"/>
  <c r="D1034" i="1"/>
  <c r="H1034" i="1" s="1"/>
  <c r="C1034" i="1"/>
  <c r="H1033" i="1"/>
  <c r="D1033" i="1"/>
  <c r="C1033" i="1"/>
  <c r="G1033" i="1" s="1"/>
  <c r="D1032" i="1"/>
  <c r="H1032" i="1" s="1"/>
  <c r="C1032" i="1"/>
  <c r="D1031" i="1"/>
  <c r="H1031" i="1" s="1"/>
  <c r="C1031" i="1"/>
  <c r="D1030" i="1"/>
  <c r="H1030" i="1" s="1"/>
  <c r="C1030" i="1"/>
  <c r="H1029" i="1"/>
  <c r="D1029" i="1"/>
  <c r="C1029" i="1"/>
  <c r="G1029" i="1" s="1"/>
  <c r="D1028" i="1"/>
  <c r="H1028" i="1" s="1"/>
  <c r="C1028" i="1"/>
  <c r="H1027" i="1"/>
  <c r="D1027" i="1"/>
  <c r="C1027" i="1"/>
  <c r="D1026" i="1"/>
  <c r="H1026" i="1" s="1"/>
  <c r="C1026" i="1"/>
  <c r="H1025" i="1"/>
  <c r="D1025" i="1"/>
  <c r="C1025" i="1"/>
  <c r="G1025" i="1" s="1"/>
  <c r="C1024" i="1"/>
  <c r="H1023" i="1"/>
  <c r="D1023" i="1"/>
  <c r="C1023" i="1"/>
  <c r="G1023" i="1" s="1"/>
  <c r="D1022" i="1"/>
  <c r="H1022" i="1" s="1"/>
  <c r="C1022" i="1"/>
  <c r="D1021" i="1"/>
  <c r="H1021" i="1" s="1"/>
  <c r="C1021" i="1"/>
  <c r="D1020" i="1"/>
  <c r="H1020" i="1" s="1"/>
  <c r="C1020" i="1"/>
  <c r="H1019" i="1"/>
  <c r="D1019" i="1"/>
  <c r="C1019" i="1"/>
  <c r="G1019" i="1" s="1"/>
  <c r="D1018" i="1"/>
  <c r="H1018" i="1" s="1"/>
  <c r="C1018" i="1"/>
  <c r="C1017" i="1"/>
  <c r="D1016" i="1"/>
  <c r="H1016" i="1" s="1"/>
  <c r="C1016" i="1"/>
  <c r="H1015" i="1"/>
  <c r="D1015" i="1"/>
  <c r="C1015" i="1"/>
  <c r="G1015" i="1" s="1"/>
  <c r="D1014" i="1"/>
  <c r="H1014" i="1" s="1"/>
  <c r="C1014" i="1"/>
  <c r="H1013" i="1"/>
  <c r="D1013" i="1"/>
  <c r="C1013" i="1"/>
  <c r="G1013" i="1" s="1"/>
  <c r="D1010" i="1"/>
  <c r="H1010" i="1" s="1"/>
  <c r="C1010" i="1"/>
  <c r="H1009" i="1"/>
  <c r="D1009" i="1"/>
  <c r="C1009" i="1"/>
  <c r="G1009" i="1" s="1"/>
  <c r="D1008" i="1"/>
  <c r="H1008" i="1" s="1"/>
  <c r="C1008" i="1"/>
  <c r="H1007" i="1"/>
  <c r="D1007" i="1"/>
  <c r="C1007" i="1"/>
  <c r="G1007" i="1" s="1"/>
  <c r="D1006" i="1"/>
  <c r="H1006" i="1" s="1"/>
  <c r="C1006" i="1"/>
  <c r="H1005" i="1"/>
  <c r="D1005" i="1"/>
  <c r="C1005" i="1"/>
  <c r="G1005" i="1" s="1"/>
  <c r="D1004" i="1"/>
  <c r="H1004" i="1" s="1"/>
  <c r="C1004" i="1"/>
  <c r="H1003" i="1"/>
  <c r="D1003" i="1"/>
  <c r="C1003" i="1"/>
  <c r="G1003" i="1" s="1"/>
  <c r="D1002" i="1"/>
  <c r="H1002" i="1" s="1"/>
  <c r="C1002" i="1"/>
  <c r="H1001" i="1"/>
  <c r="D1001" i="1"/>
  <c r="C1001" i="1"/>
  <c r="G1001" i="1" s="1"/>
  <c r="D1000" i="1"/>
  <c r="H1000" i="1" s="1"/>
  <c r="C1000" i="1"/>
  <c r="H999" i="1"/>
  <c r="D999" i="1"/>
  <c r="C999" i="1"/>
  <c r="G999" i="1" s="1"/>
  <c r="D998" i="1"/>
  <c r="H998" i="1" s="1"/>
  <c r="C998" i="1"/>
  <c r="H997" i="1"/>
  <c r="D997" i="1"/>
  <c r="C997" i="1"/>
  <c r="G997" i="1" s="1"/>
  <c r="D996" i="1"/>
  <c r="H996" i="1" s="1"/>
  <c r="C996" i="1"/>
  <c r="H995" i="1"/>
  <c r="D995" i="1"/>
  <c r="C995" i="1"/>
  <c r="G995" i="1" s="1"/>
  <c r="D994" i="1"/>
  <c r="H994" i="1" s="1"/>
  <c r="C994" i="1"/>
  <c r="H993" i="1"/>
  <c r="D993" i="1"/>
  <c r="C993" i="1"/>
  <c r="G993" i="1" s="1"/>
  <c r="D992" i="1"/>
  <c r="H992" i="1" s="1"/>
  <c r="C992" i="1"/>
  <c r="H991" i="1"/>
  <c r="D991" i="1"/>
  <c r="C991" i="1"/>
  <c r="G991" i="1" s="1"/>
  <c r="D990" i="1"/>
  <c r="H990" i="1" s="1"/>
  <c r="C990" i="1"/>
  <c r="H989" i="1"/>
  <c r="D989" i="1"/>
  <c r="C989" i="1"/>
  <c r="G989" i="1" s="1"/>
  <c r="D988" i="1"/>
  <c r="H988" i="1" s="1"/>
  <c r="C988" i="1"/>
  <c r="H987" i="1"/>
  <c r="D987" i="1"/>
  <c r="C987" i="1"/>
  <c r="G987" i="1" s="1"/>
  <c r="D986" i="1"/>
  <c r="H986" i="1" s="1"/>
  <c r="C986" i="1"/>
  <c r="H985" i="1"/>
  <c r="D985" i="1"/>
  <c r="C985" i="1"/>
  <c r="G985" i="1" s="1"/>
  <c r="D984" i="1"/>
  <c r="H984" i="1" s="1"/>
  <c r="C984" i="1"/>
  <c r="H983" i="1"/>
  <c r="D983" i="1"/>
  <c r="C983" i="1"/>
  <c r="G983" i="1" s="1"/>
  <c r="D982" i="1"/>
  <c r="H982" i="1" s="1"/>
  <c r="C982" i="1"/>
  <c r="H981" i="1"/>
  <c r="D981" i="1"/>
  <c r="C981" i="1"/>
  <c r="G981" i="1" s="1"/>
  <c r="D980" i="1"/>
  <c r="H980" i="1" s="1"/>
  <c r="C980" i="1"/>
  <c r="H979" i="1"/>
  <c r="D979" i="1"/>
  <c r="C979" i="1"/>
  <c r="G979" i="1" s="1"/>
  <c r="D978" i="1"/>
  <c r="H978" i="1" s="1"/>
  <c r="C978" i="1"/>
  <c r="H977" i="1"/>
  <c r="D977" i="1"/>
  <c r="C977" i="1"/>
  <c r="G977" i="1" s="1"/>
  <c r="D976" i="1"/>
  <c r="H976" i="1" s="1"/>
  <c r="C976" i="1"/>
  <c r="H975" i="1"/>
  <c r="D975" i="1"/>
  <c r="C975" i="1"/>
  <c r="G975" i="1" s="1"/>
  <c r="D974" i="1"/>
  <c r="H974" i="1" s="1"/>
  <c r="C974" i="1"/>
  <c r="H973" i="1"/>
  <c r="D973" i="1"/>
  <c r="C973" i="1"/>
  <c r="G973" i="1" s="1"/>
  <c r="D972" i="1"/>
  <c r="H972" i="1" s="1"/>
  <c r="C972" i="1"/>
  <c r="H971" i="1"/>
  <c r="D971" i="1"/>
  <c r="C971" i="1"/>
  <c r="G971" i="1" s="1"/>
  <c r="D970" i="1"/>
  <c r="H970" i="1" s="1"/>
  <c r="C970" i="1"/>
  <c r="H969" i="1"/>
  <c r="D969" i="1"/>
  <c r="C969" i="1"/>
  <c r="G969" i="1" s="1"/>
  <c r="D968" i="1"/>
  <c r="H968" i="1" s="1"/>
  <c r="C968" i="1"/>
  <c r="H967" i="1"/>
  <c r="D967" i="1"/>
  <c r="C967" i="1"/>
  <c r="G967" i="1" s="1"/>
  <c r="D966" i="1"/>
  <c r="H966" i="1" s="1"/>
  <c r="C966" i="1"/>
  <c r="H965" i="1"/>
  <c r="D965" i="1"/>
  <c r="C965" i="1"/>
  <c r="G965" i="1" s="1"/>
  <c r="D964" i="1"/>
  <c r="H964" i="1" s="1"/>
  <c r="C964" i="1"/>
  <c r="H963" i="1"/>
  <c r="D963" i="1"/>
  <c r="C963" i="1"/>
  <c r="G963" i="1" s="1"/>
  <c r="D962" i="1"/>
  <c r="H962" i="1" s="1"/>
  <c r="C962" i="1"/>
  <c r="H961" i="1"/>
  <c r="D961" i="1"/>
  <c r="C961" i="1"/>
  <c r="G961" i="1" s="1"/>
  <c r="D960" i="1"/>
  <c r="H960" i="1" s="1"/>
  <c r="C960" i="1"/>
  <c r="H959" i="1"/>
  <c r="D959" i="1"/>
  <c r="C959" i="1"/>
  <c r="G959" i="1" s="1"/>
  <c r="D958" i="1"/>
  <c r="H958" i="1" s="1"/>
  <c r="C958" i="1"/>
  <c r="H957" i="1"/>
  <c r="D957" i="1"/>
  <c r="C957" i="1"/>
  <c r="G957" i="1" s="1"/>
  <c r="D956" i="1"/>
  <c r="H956" i="1" s="1"/>
  <c r="C956" i="1"/>
  <c r="H955" i="1"/>
  <c r="D955" i="1"/>
  <c r="C955" i="1"/>
  <c r="G955" i="1" s="1"/>
  <c r="D954" i="1"/>
  <c r="H954" i="1" s="1"/>
  <c r="C954" i="1"/>
  <c r="H953" i="1"/>
  <c r="D953" i="1"/>
  <c r="C953" i="1"/>
  <c r="G953" i="1" s="1"/>
  <c r="D952" i="1"/>
  <c r="H952" i="1" s="1"/>
  <c r="C952" i="1"/>
  <c r="H951" i="1"/>
  <c r="D951" i="1"/>
  <c r="C951" i="1"/>
  <c r="G951" i="1" s="1"/>
  <c r="D950" i="1"/>
  <c r="H950" i="1" s="1"/>
  <c r="C950" i="1"/>
  <c r="H949" i="1"/>
  <c r="D949" i="1"/>
  <c r="C949" i="1"/>
  <c r="G949" i="1" s="1"/>
  <c r="D948" i="1"/>
  <c r="H948" i="1" s="1"/>
  <c r="C948" i="1"/>
  <c r="H947" i="1"/>
  <c r="D947" i="1"/>
  <c r="C947" i="1"/>
  <c r="G947" i="1" s="1"/>
  <c r="D946" i="1"/>
  <c r="H946" i="1" s="1"/>
  <c r="C946" i="1"/>
  <c r="H945" i="1"/>
  <c r="D945" i="1"/>
  <c r="C945" i="1"/>
  <c r="G945" i="1" s="1"/>
  <c r="D944" i="1"/>
  <c r="H944" i="1" s="1"/>
  <c r="C944" i="1"/>
  <c r="H943" i="1"/>
  <c r="D943" i="1"/>
  <c r="C943" i="1"/>
  <c r="G943" i="1" s="1"/>
  <c r="D942" i="1"/>
  <c r="H942" i="1" s="1"/>
  <c r="C942" i="1"/>
  <c r="H941" i="1"/>
  <c r="D941" i="1"/>
  <c r="C941" i="1"/>
  <c r="G941" i="1" s="1"/>
  <c r="D940" i="1"/>
  <c r="H940" i="1" s="1"/>
  <c r="C940" i="1"/>
  <c r="H939" i="1"/>
  <c r="D939" i="1"/>
  <c r="C939" i="1"/>
  <c r="G939" i="1" s="1"/>
  <c r="D938" i="1"/>
  <c r="H938" i="1" s="1"/>
  <c r="C938" i="1"/>
  <c r="H937" i="1"/>
  <c r="D937" i="1"/>
  <c r="C937" i="1"/>
  <c r="G937" i="1" s="1"/>
  <c r="D936" i="1"/>
  <c r="H936" i="1" s="1"/>
  <c r="C936" i="1"/>
  <c r="H935" i="1"/>
  <c r="D935" i="1"/>
  <c r="C935" i="1"/>
  <c r="G935" i="1" s="1"/>
  <c r="D934" i="1"/>
  <c r="H934" i="1" s="1"/>
  <c r="C934" i="1"/>
  <c r="H933" i="1"/>
  <c r="D933" i="1"/>
  <c r="C933" i="1"/>
  <c r="G933" i="1" s="1"/>
  <c r="D932" i="1"/>
  <c r="H932" i="1" s="1"/>
  <c r="C932" i="1"/>
  <c r="H931" i="1"/>
  <c r="D931" i="1"/>
  <c r="C931" i="1"/>
  <c r="G931" i="1" s="1"/>
  <c r="D930" i="1"/>
  <c r="H930" i="1" s="1"/>
  <c r="C930" i="1"/>
  <c r="D929" i="1"/>
  <c r="C929" i="1"/>
  <c r="D928" i="1"/>
  <c r="C928" i="1"/>
  <c r="H927" i="1"/>
  <c r="D927" i="1"/>
  <c r="C927" i="1"/>
  <c r="G927" i="1" s="1"/>
  <c r="D926" i="1"/>
  <c r="H926" i="1" s="1"/>
  <c r="C926" i="1"/>
  <c r="D925" i="1"/>
  <c r="C925" i="1"/>
  <c r="D924" i="1"/>
  <c r="C924" i="1"/>
  <c r="H923" i="1"/>
  <c r="D923" i="1"/>
  <c r="C923" i="1"/>
  <c r="G923" i="1" s="1"/>
  <c r="D922" i="1"/>
  <c r="H922" i="1" s="1"/>
  <c r="C922" i="1"/>
  <c r="D921" i="1"/>
  <c r="C921" i="1"/>
  <c r="D920" i="1"/>
  <c r="C920" i="1"/>
  <c r="H919" i="1"/>
  <c r="D919" i="1"/>
  <c r="C919" i="1"/>
  <c r="G919" i="1" s="1"/>
  <c r="D918" i="1"/>
  <c r="H918" i="1" s="1"/>
  <c r="C918" i="1"/>
  <c r="D917" i="1"/>
  <c r="C917" i="1"/>
  <c r="D916" i="1"/>
  <c r="C916" i="1"/>
  <c r="H915" i="1"/>
  <c r="D915" i="1"/>
  <c r="C915" i="1"/>
  <c r="G915" i="1" s="1"/>
  <c r="D914" i="1"/>
  <c r="H914" i="1" s="1"/>
  <c r="C914" i="1"/>
  <c r="D913" i="1"/>
  <c r="C913" i="1"/>
  <c r="D912" i="1"/>
  <c r="C912" i="1"/>
  <c r="H911" i="1"/>
  <c r="D911" i="1"/>
  <c r="C911" i="1"/>
  <c r="G911" i="1" s="1"/>
  <c r="D910" i="1"/>
  <c r="H910" i="1" s="1"/>
  <c r="C910" i="1"/>
  <c r="D909" i="1"/>
  <c r="C909" i="1"/>
  <c r="D908" i="1"/>
  <c r="C908" i="1"/>
  <c r="H907" i="1"/>
  <c r="D907" i="1"/>
  <c r="C907" i="1"/>
  <c r="G907" i="1" s="1"/>
  <c r="D906" i="1"/>
  <c r="H906" i="1" s="1"/>
  <c r="C906" i="1"/>
  <c r="D905" i="1"/>
  <c r="C905" i="1"/>
  <c r="D904" i="1"/>
  <c r="C904" i="1"/>
  <c r="H903" i="1"/>
  <c r="D903" i="1"/>
  <c r="C903" i="1"/>
  <c r="G903" i="1" s="1"/>
  <c r="D902" i="1"/>
  <c r="H902" i="1" s="1"/>
  <c r="C902" i="1"/>
  <c r="D901" i="1"/>
  <c r="C901" i="1"/>
  <c r="D900" i="1"/>
  <c r="C900" i="1"/>
  <c r="H899" i="1"/>
  <c r="D899" i="1"/>
  <c r="C899" i="1"/>
  <c r="G899" i="1" s="1"/>
  <c r="D898" i="1"/>
  <c r="H898" i="1" s="1"/>
  <c r="C898" i="1"/>
  <c r="D897" i="1"/>
  <c r="C897" i="1"/>
  <c r="D896" i="1"/>
  <c r="C896" i="1"/>
  <c r="H895" i="1"/>
  <c r="D895" i="1"/>
  <c r="C895" i="1"/>
  <c r="G895" i="1" s="1"/>
  <c r="D894" i="1"/>
  <c r="H894" i="1" s="1"/>
  <c r="C894" i="1"/>
  <c r="D893" i="1"/>
  <c r="C893" i="1"/>
  <c r="D892" i="1"/>
  <c r="C892" i="1"/>
  <c r="H891" i="1"/>
  <c r="D891" i="1"/>
  <c r="C891" i="1"/>
  <c r="G891" i="1" s="1"/>
  <c r="D890" i="1"/>
  <c r="H890" i="1" s="1"/>
  <c r="C890" i="1"/>
  <c r="D889" i="1"/>
  <c r="C889" i="1"/>
  <c r="D888" i="1"/>
  <c r="C888" i="1"/>
  <c r="H887" i="1"/>
  <c r="D887" i="1"/>
  <c r="C887" i="1"/>
  <c r="G887" i="1" s="1"/>
  <c r="D886" i="1"/>
  <c r="H886" i="1" s="1"/>
  <c r="C886" i="1"/>
  <c r="D885" i="1"/>
  <c r="C885" i="1"/>
  <c r="D884" i="1"/>
  <c r="C884" i="1"/>
  <c r="H883" i="1"/>
  <c r="D883" i="1"/>
  <c r="C883" i="1"/>
  <c r="G883" i="1" s="1"/>
  <c r="D882" i="1"/>
  <c r="H882" i="1" s="1"/>
  <c r="C882" i="1"/>
  <c r="D881" i="1"/>
  <c r="C881" i="1"/>
  <c r="D880" i="1"/>
  <c r="C880" i="1"/>
  <c r="H879" i="1"/>
  <c r="D879" i="1"/>
  <c r="C879" i="1"/>
  <c r="G879" i="1" s="1"/>
  <c r="D878" i="1"/>
  <c r="H878" i="1" s="1"/>
  <c r="C878" i="1"/>
  <c r="D877" i="1"/>
  <c r="C877" i="1"/>
  <c r="D876" i="1"/>
  <c r="C876" i="1"/>
  <c r="H875" i="1"/>
  <c r="D875" i="1"/>
  <c r="C875" i="1"/>
  <c r="G875" i="1" s="1"/>
  <c r="D874" i="1"/>
  <c r="H874" i="1" s="1"/>
  <c r="C874" i="1"/>
  <c r="D873" i="1"/>
  <c r="C873" i="1"/>
  <c r="D872" i="1"/>
  <c r="C872" i="1"/>
  <c r="H871" i="1"/>
  <c r="D871" i="1"/>
  <c r="C871" i="1"/>
  <c r="G871" i="1" s="1"/>
  <c r="D870" i="1"/>
  <c r="H870" i="1" s="1"/>
  <c r="C870" i="1"/>
  <c r="D869" i="1"/>
  <c r="C869" i="1"/>
  <c r="D868" i="1"/>
  <c r="C868" i="1"/>
  <c r="H867" i="1"/>
  <c r="D867" i="1"/>
  <c r="C867" i="1"/>
  <c r="G867" i="1" s="1"/>
  <c r="D866" i="1"/>
  <c r="H866" i="1" s="1"/>
  <c r="C866" i="1"/>
  <c r="D865" i="1"/>
  <c r="C865" i="1"/>
  <c r="D864" i="1"/>
  <c r="C864" i="1"/>
  <c r="H863" i="1"/>
  <c r="D863" i="1"/>
  <c r="C863" i="1"/>
  <c r="G863" i="1" s="1"/>
  <c r="D862" i="1"/>
  <c r="H862" i="1" s="1"/>
  <c r="C862" i="1"/>
  <c r="D861" i="1"/>
  <c r="C861" i="1"/>
  <c r="D860" i="1"/>
  <c r="C860" i="1"/>
  <c r="H859" i="1"/>
  <c r="D859" i="1"/>
  <c r="C859" i="1"/>
  <c r="G859" i="1" s="1"/>
  <c r="D858" i="1"/>
  <c r="H858" i="1" s="1"/>
  <c r="C858" i="1"/>
  <c r="D857" i="1"/>
  <c r="C857" i="1"/>
  <c r="D856" i="1"/>
  <c r="C856" i="1"/>
  <c r="H855" i="1"/>
  <c r="D855" i="1"/>
  <c r="C855" i="1"/>
  <c r="G855" i="1" s="1"/>
  <c r="D854" i="1"/>
  <c r="H854" i="1" s="1"/>
  <c r="C854" i="1"/>
  <c r="D853" i="1"/>
  <c r="C853" i="1"/>
  <c r="D852" i="1"/>
  <c r="C852" i="1"/>
  <c r="H851" i="1"/>
  <c r="D851" i="1"/>
  <c r="C851" i="1"/>
  <c r="G851" i="1" s="1"/>
  <c r="D850" i="1"/>
  <c r="H850" i="1" s="1"/>
  <c r="C850" i="1"/>
  <c r="D849" i="1"/>
  <c r="C849" i="1"/>
  <c r="D848" i="1"/>
  <c r="C848" i="1"/>
  <c r="H847" i="1"/>
  <c r="D847" i="1"/>
  <c r="C847" i="1"/>
  <c r="G847" i="1" s="1"/>
  <c r="D846" i="1"/>
  <c r="H846" i="1" s="1"/>
  <c r="C846" i="1"/>
  <c r="D845" i="1"/>
  <c r="C845" i="1"/>
  <c r="D844" i="1"/>
  <c r="C844" i="1"/>
  <c r="H843" i="1"/>
  <c r="D843" i="1"/>
  <c r="C843" i="1"/>
  <c r="G843" i="1" s="1"/>
  <c r="D842" i="1"/>
  <c r="H842" i="1" s="1"/>
  <c r="C842" i="1"/>
  <c r="D841" i="1"/>
  <c r="C841" i="1"/>
  <c r="D840" i="1"/>
  <c r="C840" i="1"/>
  <c r="H839" i="1"/>
  <c r="D839" i="1"/>
  <c r="C839" i="1"/>
  <c r="G839" i="1" s="1"/>
  <c r="D838" i="1"/>
  <c r="H838" i="1" s="1"/>
  <c r="C838" i="1"/>
  <c r="D837" i="1"/>
  <c r="C837" i="1"/>
  <c r="D836" i="1"/>
  <c r="C836" i="1"/>
  <c r="H835" i="1"/>
  <c r="D835" i="1"/>
  <c r="C835" i="1"/>
  <c r="G835" i="1" s="1"/>
  <c r="D834" i="1"/>
  <c r="H834" i="1" s="1"/>
  <c r="C834" i="1"/>
  <c r="D833" i="1"/>
  <c r="C833" i="1"/>
  <c r="D832" i="1"/>
  <c r="C832" i="1"/>
  <c r="H831" i="1"/>
  <c r="D831" i="1"/>
  <c r="C831" i="1"/>
  <c r="G831" i="1" s="1"/>
  <c r="D830" i="1"/>
  <c r="H830" i="1" s="1"/>
  <c r="C830" i="1"/>
  <c r="D829" i="1"/>
  <c r="C829" i="1"/>
  <c r="D828" i="1"/>
  <c r="C828" i="1"/>
  <c r="H827" i="1"/>
  <c r="D827" i="1"/>
  <c r="C827" i="1"/>
  <c r="G827" i="1" s="1"/>
  <c r="D826" i="1"/>
  <c r="H826" i="1" s="1"/>
  <c r="C826" i="1"/>
  <c r="D825" i="1"/>
  <c r="C825" i="1"/>
  <c r="D824" i="1"/>
  <c r="C824" i="1"/>
  <c r="H823" i="1"/>
  <c r="D823" i="1"/>
  <c r="C823" i="1"/>
  <c r="G823" i="1" s="1"/>
  <c r="D822" i="1"/>
  <c r="H822" i="1" s="1"/>
  <c r="C822" i="1"/>
  <c r="D821" i="1"/>
  <c r="C821" i="1"/>
  <c r="D820" i="1"/>
  <c r="C820" i="1"/>
  <c r="H819" i="1"/>
  <c r="D819" i="1"/>
  <c r="C819" i="1"/>
  <c r="G819" i="1" s="1"/>
  <c r="D818" i="1"/>
  <c r="H818" i="1" s="1"/>
  <c r="C818" i="1"/>
  <c r="D817" i="1"/>
  <c r="C817" i="1"/>
  <c r="D816" i="1"/>
  <c r="C816" i="1"/>
  <c r="H815" i="1"/>
  <c r="D815" i="1"/>
  <c r="C815" i="1"/>
  <c r="G815" i="1" s="1"/>
  <c r="D814" i="1"/>
  <c r="H814" i="1" s="1"/>
  <c r="C814" i="1"/>
  <c r="D813" i="1"/>
  <c r="C813" i="1"/>
  <c r="D812" i="1"/>
  <c r="C812" i="1"/>
  <c r="H811" i="1"/>
  <c r="D811" i="1"/>
  <c r="C811" i="1"/>
  <c r="G811" i="1" s="1"/>
  <c r="D810" i="1"/>
  <c r="H810" i="1" s="1"/>
  <c r="C810" i="1"/>
  <c r="D809" i="1"/>
  <c r="C809" i="1"/>
  <c r="D808" i="1"/>
  <c r="C808" i="1"/>
  <c r="H807" i="1"/>
  <c r="D807" i="1"/>
  <c r="C807" i="1"/>
  <c r="G807" i="1" s="1"/>
  <c r="D806" i="1"/>
  <c r="H806" i="1" s="1"/>
  <c r="C806" i="1"/>
  <c r="D805" i="1"/>
  <c r="C805" i="1"/>
  <c r="D804" i="1"/>
  <c r="C804" i="1"/>
  <c r="H803" i="1"/>
  <c r="D803" i="1"/>
  <c r="C803" i="1"/>
  <c r="G803" i="1" s="1"/>
  <c r="D802" i="1"/>
  <c r="H802" i="1" s="1"/>
  <c r="C802" i="1"/>
  <c r="D801" i="1"/>
  <c r="C801" i="1"/>
  <c r="D800" i="1"/>
  <c r="C800" i="1"/>
  <c r="H799" i="1"/>
  <c r="D799" i="1"/>
  <c r="C799" i="1"/>
  <c r="G799" i="1" s="1"/>
  <c r="D798" i="1"/>
  <c r="H798" i="1" s="1"/>
  <c r="C798" i="1"/>
  <c r="D797" i="1"/>
  <c r="C797" i="1"/>
  <c r="D796" i="1"/>
  <c r="C796" i="1"/>
  <c r="H795" i="1"/>
  <c r="D795" i="1"/>
  <c r="C795" i="1"/>
  <c r="G795" i="1" s="1"/>
  <c r="D794" i="1"/>
  <c r="H794" i="1" s="1"/>
  <c r="C794" i="1"/>
  <c r="D793" i="1"/>
  <c r="C793" i="1"/>
  <c r="D792" i="1"/>
  <c r="C792" i="1"/>
  <c r="H791" i="1"/>
  <c r="D791" i="1"/>
  <c r="C791" i="1"/>
  <c r="G791" i="1" s="1"/>
  <c r="D790" i="1"/>
  <c r="H790" i="1" s="1"/>
  <c r="C790" i="1"/>
  <c r="D789" i="1"/>
  <c r="C789" i="1"/>
  <c r="D788" i="1"/>
  <c r="C788" i="1"/>
  <c r="H787" i="1"/>
  <c r="D787" i="1"/>
  <c r="C787" i="1"/>
  <c r="G787" i="1" s="1"/>
  <c r="D786" i="1"/>
  <c r="H786" i="1" s="1"/>
  <c r="C786" i="1"/>
  <c r="D785" i="1"/>
  <c r="C785" i="1"/>
  <c r="D784" i="1"/>
  <c r="C784" i="1"/>
  <c r="H783" i="1"/>
  <c r="D783" i="1"/>
  <c r="C783" i="1"/>
  <c r="G783" i="1" s="1"/>
  <c r="D782" i="1"/>
  <c r="H782" i="1" s="1"/>
  <c r="C782" i="1"/>
  <c r="D781" i="1"/>
  <c r="C781" i="1"/>
  <c r="D780" i="1"/>
  <c r="C780" i="1"/>
  <c r="H779" i="1"/>
  <c r="D779" i="1"/>
  <c r="C779" i="1"/>
  <c r="G779" i="1" s="1"/>
  <c r="D778" i="1"/>
  <c r="H778" i="1" s="1"/>
  <c r="C778" i="1"/>
  <c r="D777" i="1"/>
  <c r="C777" i="1"/>
  <c r="D776" i="1"/>
  <c r="C776" i="1"/>
  <c r="H775" i="1"/>
  <c r="D775" i="1"/>
  <c r="C775" i="1"/>
  <c r="G775" i="1" s="1"/>
  <c r="D774" i="1"/>
  <c r="H774" i="1" s="1"/>
  <c r="C774" i="1"/>
  <c r="D773" i="1"/>
  <c r="C773" i="1"/>
  <c r="D772" i="1"/>
  <c r="C772" i="1"/>
  <c r="H771" i="1"/>
  <c r="D771" i="1"/>
  <c r="C771" i="1"/>
  <c r="G771" i="1" s="1"/>
  <c r="D770" i="1"/>
  <c r="H770" i="1" s="1"/>
  <c r="C770" i="1"/>
  <c r="D769" i="1"/>
  <c r="C769" i="1"/>
  <c r="D768" i="1"/>
  <c r="C768" i="1"/>
  <c r="H767" i="1"/>
  <c r="D767" i="1"/>
  <c r="C767" i="1"/>
  <c r="G767" i="1" s="1"/>
  <c r="D766" i="1"/>
  <c r="H766" i="1" s="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C649" i="1"/>
  <c r="D648" i="1"/>
  <c r="C648" i="1"/>
  <c r="D647" i="1"/>
  <c r="C647" i="1"/>
  <c r="D646" i="1"/>
  <c r="C646" i="1"/>
  <c r="D645" i="1"/>
  <c r="C645" i="1"/>
  <c r="C642" i="1"/>
  <c r="C641" i="1"/>
  <c r="D636" i="1"/>
  <c r="G636" i="1" s="1"/>
  <c r="C636" i="1"/>
  <c r="D635" i="1"/>
  <c r="C635" i="1"/>
  <c r="H632" i="1"/>
  <c r="D632" i="1"/>
  <c r="G632" i="1" s="1"/>
  <c r="C632" i="1"/>
  <c r="D631" i="1"/>
  <c r="G631" i="1" s="1"/>
  <c r="C631" i="1"/>
  <c r="H630" i="1"/>
  <c r="D630" i="1"/>
  <c r="G630" i="1" s="1"/>
  <c r="C630" i="1"/>
  <c r="D629" i="1"/>
  <c r="C629" i="1"/>
  <c r="H628" i="1"/>
  <c r="D628" i="1"/>
  <c r="G628" i="1" s="1"/>
  <c r="C628" i="1"/>
  <c r="D627" i="1"/>
  <c r="G627" i="1" s="1"/>
  <c r="C627" i="1"/>
  <c r="H626" i="1"/>
  <c r="D626" i="1"/>
  <c r="G626" i="1" s="1"/>
  <c r="C626" i="1"/>
  <c r="D625" i="1"/>
  <c r="C625" i="1"/>
  <c r="H624" i="1"/>
  <c r="D624" i="1"/>
  <c r="G624" i="1" s="1"/>
  <c r="C624" i="1"/>
  <c r="D623" i="1"/>
  <c r="D622" i="1"/>
  <c r="C622" i="1"/>
  <c r="H621" i="1"/>
  <c r="D621" i="1"/>
  <c r="G621" i="1" s="1"/>
  <c r="C621" i="1"/>
  <c r="D620" i="1"/>
  <c r="G620" i="1" s="1"/>
  <c r="C620" i="1"/>
  <c r="H619" i="1"/>
  <c r="D619" i="1"/>
  <c r="G619" i="1" s="1"/>
  <c r="C619" i="1"/>
  <c r="D618" i="1"/>
  <c r="C618" i="1"/>
  <c r="H617" i="1"/>
  <c r="D617" i="1"/>
  <c r="G617" i="1" s="1"/>
  <c r="C617" i="1"/>
  <c r="D616" i="1"/>
  <c r="G616" i="1" s="1"/>
  <c r="C616" i="1"/>
  <c r="H615" i="1"/>
  <c r="D615" i="1"/>
  <c r="G615" i="1" s="1"/>
  <c r="C615" i="1"/>
  <c r="D614" i="1"/>
  <c r="C614" i="1"/>
  <c r="H613" i="1"/>
  <c r="D613" i="1"/>
  <c r="G613" i="1" s="1"/>
  <c r="C613" i="1"/>
  <c r="D612" i="1"/>
  <c r="G612" i="1" s="1"/>
  <c r="C612" i="1"/>
  <c r="H611" i="1"/>
  <c r="D611" i="1"/>
  <c r="G611" i="1" s="1"/>
  <c r="C611" i="1"/>
  <c r="D610" i="1"/>
  <c r="C610" i="1"/>
  <c r="H609" i="1"/>
  <c r="D609" i="1"/>
  <c r="G609" i="1" s="1"/>
  <c r="C609" i="1"/>
  <c r="D608" i="1"/>
  <c r="G608" i="1" s="1"/>
  <c r="C608" i="1"/>
  <c r="H607" i="1"/>
  <c r="D607" i="1"/>
  <c r="G607" i="1" s="1"/>
  <c r="C607" i="1"/>
  <c r="D606" i="1"/>
  <c r="C606" i="1"/>
  <c r="H605" i="1"/>
  <c r="D605" i="1"/>
  <c r="G605" i="1" s="1"/>
  <c r="C605" i="1"/>
  <c r="D604" i="1"/>
  <c r="G604" i="1" s="1"/>
  <c r="C604" i="1"/>
  <c r="H603" i="1"/>
  <c r="D603" i="1"/>
  <c r="G603" i="1" s="1"/>
  <c r="C603" i="1"/>
  <c r="D602" i="1"/>
  <c r="C602" i="1"/>
  <c r="H601" i="1"/>
  <c r="D601" i="1"/>
  <c r="G601" i="1" s="1"/>
  <c r="C601" i="1"/>
  <c r="D600" i="1"/>
  <c r="G600" i="1" s="1"/>
  <c r="C600" i="1"/>
  <c r="H599" i="1"/>
  <c r="D599" i="1"/>
  <c r="G599" i="1" s="1"/>
  <c r="C599" i="1"/>
  <c r="D598" i="1"/>
  <c r="C598" i="1"/>
  <c r="H597" i="1"/>
  <c r="D597" i="1"/>
  <c r="G597" i="1" s="1"/>
  <c r="C597" i="1"/>
  <c r="D596" i="1"/>
  <c r="G596" i="1" s="1"/>
  <c r="C596" i="1"/>
  <c r="H595" i="1"/>
  <c r="D595" i="1"/>
  <c r="G595" i="1" s="1"/>
  <c r="C595" i="1"/>
  <c r="D594" i="1"/>
  <c r="C594" i="1"/>
  <c r="H593" i="1"/>
  <c r="D593" i="1"/>
  <c r="G593" i="1" s="1"/>
  <c r="C593" i="1"/>
  <c r="D592" i="1"/>
  <c r="G592" i="1" s="1"/>
  <c r="C592" i="1"/>
  <c r="H590" i="1"/>
  <c r="D590" i="1"/>
  <c r="G590" i="1" s="1"/>
  <c r="C590" i="1"/>
  <c r="D589" i="1"/>
  <c r="G589" i="1" s="1"/>
  <c r="C589" i="1"/>
  <c r="H588" i="1"/>
  <c r="D588" i="1"/>
  <c r="G588" i="1" s="1"/>
  <c r="C588" i="1"/>
  <c r="D587" i="1"/>
  <c r="C587" i="1"/>
  <c r="H586" i="1"/>
  <c r="D586" i="1"/>
  <c r="G586" i="1" s="1"/>
  <c r="C586" i="1"/>
  <c r="D585" i="1"/>
  <c r="G585" i="1" s="1"/>
  <c r="C585" i="1"/>
  <c r="H584" i="1"/>
  <c r="D584" i="1"/>
  <c r="G584" i="1" s="1"/>
  <c r="C584" i="1"/>
  <c r="D583" i="1"/>
  <c r="C583" i="1"/>
  <c r="H582" i="1"/>
  <c r="D582" i="1"/>
  <c r="G582" i="1" s="1"/>
  <c r="C582" i="1"/>
  <c r="D581" i="1"/>
  <c r="G581" i="1" s="1"/>
  <c r="C581" i="1"/>
  <c r="H580" i="1"/>
  <c r="D580" i="1"/>
  <c r="G580" i="1" s="1"/>
  <c r="C580" i="1"/>
  <c r="D579" i="1"/>
  <c r="C579" i="1"/>
  <c r="D578" i="1"/>
  <c r="H577" i="1"/>
  <c r="D577" i="1"/>
  <c r="G577" i="1" s="1"/>
  <c r="C577" i="1"/>
  <c r="D576" i="1"/>
  <c r="C576" i="1"/>
  <c r="H575" i="1"/>
  <c r="D575" i="1"/>
  <c r="G575" i="1" s="1"/>
  <c r="C575" i="1"/>
  <c r="D574" i="1"/>
  <c r="G574" i="1" s="1"/>
  <c r="C574" i="1"/>
  <c r="H573" i="1"/>
  <c r="D573" i="1"/>
  <c r="G573" i="1" s="1"/>
  <c r="C573" i="1"/>
  <c r="D572" i="1"/>
  <c r="C572" i="1"/>
  <c r="H571" i="1"/>
  <c r="D571" i="1"/>
  <c r="G571" i="1" s="1"/>
  <c r="C571" i="1"/>
  <c r="D570" i="1"/>
  <c r="G570" i="1" s="1"/>
  <c r="C570" i="1"/>
  <c r="H569" i="1"/>
  <c r="D569" i="1"/>
  <c r="G569" i="1" s="1"/>
  <c r="C569" i="1"/>
  <c r="D568" i="1"/>
  <c r="C568" i="1"/>
  <c r="H567" i="1"/>
  <c r="D567" i="1"/>
  <c r="G567" i="1" s="1"/>
  <c r="C567" i="1"/>
  <c r="D566" i="1"/>
  <c r="G566" i="1" s="1"/>
  <c r="C566" i="1"/>
  <c r="D565" i="1"/>
  <c r="H564" i="1"/>
  <c r="D564" i="1"/>
  <c r="G564" i="1" s="1"/>
  <c r="C564" i="1"/>
  <c r="D563" i="1"/>
  <c r="G563" i="1" s="1"/>
  <c r="C563" i="1"/>
  <c r="H562" i="1"/>
  <c r="D562" i="1"/>
  <c r="G562" i="1" s="1"/>
  <c r="C562" i="1"/>
  <c r="D561" i="1"/>
  <c r="C561" i="1"/>
  <c r="H560" i="1"/>
  <c r="D560" i="1"/>
  <c r="G560" i="1" s="1"/>
  <c r="C560" i="1"/>
  <c r="D559" i="1"/>
  <c r="G559" i="1" s="1"/>
  <c r="C559" i="1"/>
  <c r="H558" i="1"/>
  <c r="D558" i="1"/>
  <c r="G558" i="1" s="1"/>
  <c r="C558" i="1"/>
  <c r="D557" i="1"/>
  <c r="C557" i="1"/>
  <c r="H556" i="1"/>
  <c r="D556" i="1"/>
  <c r="G556" i="1" s="1"/>
  <c r="C556" i="1"/>
  <c r="D555" i="1"/>
  <c r="G555" i="1" s="1"/>
  <c r="C555" i="1"/>
  <c r="H554" i="1"/>
  <c r="D554" i="1"/>
  <c r="G554" i="1" s="1"/>
  <c r="C554" i="1"/>
  <c r="D553" i="1"/>
  <c r="C553" i="1"/>
  <c r="H552" i="1"/>
  <c r="D552" i="1"/>
  <c r="G552" i="1" s="1"/>
  <c r="C552" i="1"/>
  <c r="D551" i="1"/>
  <c r="G551" i="1" s="1"/>
  <c r="C551" i="1"/>
  <c r="H550" i="1"/>
  <c r="D550" i="1"/>
  <c r="G550" i="1" s="1"/>
  <c r="C550" i="1"/>
  <c r="D549" i="1"/>
  <c r="C549" i="1"/>
  <c r="H548" i="1"/>
  <c r="D548" i="1"/>
  <c r="G548" i="1" s="1"/>
  <c r="C548" i="1"/>
  <c r="D547" i="1"/>
  <c r="G547" i="1" s="1"/>
  <c r="C547" i="1"/>
  <c r="H546" i="1"/>
  <c r="D546" i="1"/>
  <c r="G546" i="1" s="1"/>
  <c r="C546" i="1"/>
  <c r="D545" i="1"/>
  <c r="C545" i="1"/>
  <c r="H544" i="1"/>
  <c r="D544" i="1"/>
  <c r="G544" i="1" s="1"/>
  <c r="C544" i="1"/>
  <c r="D543" i="1"/>
  <c r="G543" i="1" s="1"/>
  <c r="C543" i="1"/>
  <c r="H542" i="1"/>
  <c r="D542" i="1"/>
  <c r="G542" i="1" s="1"/>
  <c r="C542" i="1"/>
  <c r="D541" i="1"/>
  <c r="C541" i="1"/>
  <c r="H540" i="1"/>
  <c r="D540" i="1"/>
  <c r="G540" i="1" s="1"/>
  <c r="C540" i="1"/>
  <c r="D539" i="1"/>
  <c r="G539" i="1" s="1"/>
  <c r="C539" i="1"/>
  <c r="H538" i="1"/>
  <c r="D538" i="1"/>
  <c r="G538" i="1" s="1"/>
  <c r="C538" i="1"/>
  <c r="D537" i="1"/>
  <c r="C537" i="1"/>
  <c r="H536" i="1"/>
  <c r="D536" i="1"/>
  <c r="G536" i="1" s="1"/>
  <c r="C536" i="1"/>
  <c r="D535" i="1"/>
  <c r="G535" i="1" s="1"/>
  <c r="C535" i="1"/>
  <c r="H534" i="1"/>
  <c r="D534" i="1"/>
  <c r="G534" i="1" s="1"/>
  <c r="C534" i="1"/>
  <c r="D533" i="1"/>
  <c r="C533" i="1"/>
  <c r="H532" i="1"/>
  <c r="D532" i="1"/>
  <c r="G532" i="1" s="1"/>
  <c r="C532" i="1"/>
  <c r="D531" i="1"/>
  <c r="G531" i="1" s="1"/>
  <c r="C531" i="1"/>
  <c r="H530" i="1"/>
  <c r="D530" i="1"/>
  <c r="G530" i="1" s="1"/>
  <c r="C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G515" i="1"/>
  <c r="D515" i="1"/>
  <c r="H515" i="1" s="1"/>
  <c r="C515" i="1"/>
  <c r="G514" i="1"/>
  <c r="D514" i="1"/>
  <c r="H514" i="1" s="1"/>
  <c r="C514" i="1"/>
  <c r="G513" i="1"/>
  <c r="D513" i="1"/>
  <c r="H513" i="1" s="1"/>
  <c r="C513" i="1"/>
  <c r="G512" i="1"/>
  <c r="D512" i="1"/>
  <c r="H512" i="1" s="1"/>
  <c r="C512" i="1"/>
  <c r="G511" i="1"/>
  <c r="D511" i="1"/>
  <c r="H511" i="1" s="1"/>
  <c r="C511" i="1"/>
  <c r="G510" i="1"/>
  <c r="D510" i="1"/>
  <c r="H510" i="1" s="1"/>
  <c r="C510" i="1"/>
  <c r="G509" i="1"/>
  <c r="D509" i="1"/>
  <c r="H509" i="1" s="1"/>
  <c r="C509" i="1"/>
  <c r="G508" i="1"/>
  <c r="D508" i="1"/>
  <c r="H508" i="1" s="1"/>
  <c r="C508" i="1"/>
  <c r="G507" i="1"/>
  <c r="D507" i="1"/>
  <c r="H507" i="1" s="1"/>
  <c r="C507" i="1"/>
  <c r="G506" i="1"/>
  <c r="D506" i="1"/>
  <c r="H506" i="1" s="1"/>
  <c r="C506" i="1"/>
  <c r="G505" i="1"/>
  <c r="D505" i="1"/>
  <c r="H505" i="1" s="1"/>
  <c r="C505" i="1"/>
  <c r="G504" i="1"/>
  <c r="D504" i="1"/>
  <c r="H504" i="1" s="1"/>
  <c r="C504" i="1"/>
  <c r="G503" i="1"/>
  <c r="D503" i="1"/>
  <c r="H503" i="1" s="1"/>
  <c r="C503" i="1"/>
  <c r="G502" i="1"/>
  <c r="D502" i="1"/>
  <c r="H502" i="1" s="1"/>
  <c r="C502" i="1"/>
  <c r="G501" i="1"/>
  <c r="D501" i="1"/>
  <c r="H501" i="1" s="1"/>
  <c r="C501" i="1"/>
  <c r="G500" i="1"/>
  <c r="D500" i="1"/>
  <c r="H500" i="1" s="1"/>
  <c r="C500" i="1"/>
  <c r="G499" i="1"/>
  <c r="D499" i="1"/>
  <c r="H499" i="1" s="1"/>
  <c r="C499" i="1"/>
  <c r="G498" i="1"/>
  <c r="D498" i="1"/>
  <c r="H498" i="1" s="1"/>
  <c r="C498" i="1"/>
  <c r="G497" i="1"/>
  <c r="D497" i="1"/>
  <c r="H497" i="1" s="1"/>
  <c r="C497" i="1"/>
  <c r="G496" i="1"/>
  <c r="D496" i="1"/>
  <c r="H496" i="1" s="1"/>
  <c r="C496" i="1"/>
  <c r="G495" i="1"/>
  <c r="D495" i="1"/>
  <c r="H495" i="1" s="1"/>
  <c r="C495" i="1"/>
  <c r="G494" i="1"/>
  <c r="D494" i="1"/>
  <c r="H494" i="1" s="1"/>
  <c r="C494" i="1"/>
  <c r="G493" i="1"/>
  <c r="D493" i="1"/>
  <c r="H493" i="1" s="1"/>
  <c r="C493" i="1"/>
  <c r="G492" i="1"/>
  <c r="D492" i="1"/>
  <c r="H492" i="1" s="1"/>
  <c r="C492" i="1"/>
  <c r="G491" i="1"/>
  <c r="D491" i="1"/>
  <c r="H491" i="1" s="1"/>
  <c r="C491" i="1"/>
  <c r="G490" i="1"/>
  <c r="D490" i="1"/>
  <c r="H490" i="1" s="1"/>
  <c r="C490" i="1"/>
  <c r="G489" i="1"/>
  <c r="D489" i="1"/>
  <c r="H489" i="1" s="1"/>
  <c r="C489" i="1"/>
  <c r="G488" i="1"/>
  <c r="D488" i="1"/>
  <c r="H488" i="1" s="1"/>
  <c r="C488" i="1"/>
  <c r="G487" i="1"/>
  <c r="D487" i="1"/>
  <c r="H487" i="1" s="1"/>
  <c r="C487" i="1"/>
  <c r="G486" i="1"/>
  <c r="D486" i="1"/>
  <c r="H486" i="1" s="1"/>
  <c r="C486" i="1"/>
  <c r="D485" i="1"/>
  <c r="H484" i="1"/>
  <c r="D484" i="1"/>
  <c r="G484" i="1" s="1"/>
  <c r="C484" i="1"/>
  <c r="H483" i="1"/>
  <c r="D483" i="1"/>
  <c r="G483" i="1" s="1"/>
  <c r="C483" i="1"/>
  <c r="H482" i="1"/>
  <c r="D482" i="1"/>
  <c r="G482" i="1" s="1"/>
  <c r="C482" i="1"/>
  <c r="H481" i="1"/>
  <c r="D481" i="1"/>
  <c r="G481" i="1" s="1"/>
  <c r="C481" i="1"/>
  <c r="H480" i="1"/>
  <c r="D480" i="1"/>
  <c r="G480" i="1" s="1"/>
  <c r="C480" i="1"/>
  <c r="H479" i="1"/>
  <c r="D479" i="1"/>
  <c r="G479" i="1" s="1"/>
  <c r="C479" i="1"/>
  <c r="H478" i="1"/>
  <c r="D478" i="1"/>
  <c r="G478" i="1" s="1"/>
  <c r="C478" i="1"/>
  <c r="H477" i="1"/>
  <c r="D477" i="1"/>
  <c r="G477" i="1" s="1"/>
  <c r="C477" i="1"/>
  <c r="H476" i="1"/>
  <c r="D476" i="1"/>
  <c r="G476" i="1" s="1"/>
  <c r="C476" i="1"/>
  <c r="H475" i="1"/>
  <c r="D475" i="1"/>
  <c r="G475" i="1" s="1"/>
  <c r="C475" i="1"/>
  <c r="H474" i="1"/>
  <c r="D474" i="1"/>
  <c r="G474" i="1" s="1"/>
  <c r="C474" i="1"/>
  <c r="D473" i="1"/>
  <c r="G472" i="1"/>
  <c r="D472" i="1"/>
  <c r="H472" i="1" s="1"/>
  <c r="C472" i="1"/>
  <c r="G471" i="1"/>
  <c r="D471" i="1"/>
  <c r="H471" i="1" s="1"/>
  <c r="C471" i="1"/>
  <c r="G470" i="1"/>
  <c r="D470" i="1"/>
  <c r="H470" i="1" s="1"/>
  <c r="C470" i="1"/>
  <c r="G469" i="1"/>
  <c r="D469" i="1"/>
  <c r="H469" i="1" s="1"/>
  <c r="C469" i="1"/>
  <c r="G468" i="1"/>
  <c r="D468" i="1"/>
  <c r="H468" i="1" s="1"/>
  <c r="C468" i="1"/>
  <c r="G467" i="1"/>
  <c r="D467" i="1"/>
  <c r="H467" i="1" s="1"/>
  <c r="C467" i="1"/>
  <c r="G466" i="1"/>
  <c r="D466" i="1"/>
  <c r="H466" i="1" s="1"/>
  <c r="C466" i="1"/>
  <c r="G465" i="1"/>
  <c r="D465" i="1"/>
  <c r="H465" i="1" s="1"/>
  <c r="C465" i="1"/>
  <c r="G464" i="1"/>
  <c r="D464" i="1"/>
  <c r="H464" i="1" s="1"/>
  <c r="C464" i="1"/>
  <c r="G463" i="1"/>
  <c r="D463" i="1"/>
  <c r="H463" i="1" s="1"/>
  <c r="C463" i="1"/>
  <c r="G462" i="1"/>
  <c r="D462" i="1"/>
  <c r="H462" i="1" s="1"/>
  <c r="C462" i="1"/>
  <c r="G461" i="1"/>
  <c r="D461" i="1"/>
  <c r="H461" i="1" s="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H423" i="1"/>
  <c r="D423" i="1"/>
  <c r="G423" i="1" s="1"/>
  <c r="C423" i="1"/>
  <c r="D422" i="1"/>
  <c r="G422" i="1" s="1"/>
  <c r="C422" i="1"/>
  <c r="D421" i="1"/>
  <c r="G421" i="1" s="1"/>
  <c r="C421" i="1"/>
  <c r="H416" i="1"/>
  <c r="D416" i="1"/>
  <c r="G416" i="1" s="1"/>
  <c r="C416" i="1"/>
  <c r="H415" i="1"/>
  <c r="D415" i="1"/>
  <c r="G415" i="1" s="1"/>
  <c r="C415" i="1"/>
  <c r="D414" i="1"/>
  <c r="G414" i="1" s="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D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D315" i="1"/>
  <c r="C315" i="1"/>
  <c r="D314" i="1"/>
  <c r="C314" i="1"/>
  <c r="D313" i="1"/>
  <c r="C313" i="1"/>
  <c r="D312" i="1"/>
  <c r="C312" i="1"/>
  <c r="D311" i="1"/>
  <c r="C311" i="1"/>
  <c r="D310" i="1"/>
  <c r="C310" i="1"/>
  <c r="D309" i="1"/>
  <c r="C309" i="1"/>
  <c r="D308" i="1"/>
  <c r="C308" i="1"/>
  <c r="D307" i="1"/>
  <c r="C307" i="1"/>
  <c r="D306" i="1"/>
  <c r="C306" i="1"/>
  <c r="D305" i="1"/>
  <c r="C305" i="1"/>
  <c r="D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C198" i="1"/>
  <c r="D197" i="1"/>
  <c r="C197" i="1"/>
  <c r="D196" i="1"/>
  <c r="C196" i="1"/>
  <c r="D195" i="1"/>
  <c r="C195" i="1"/>
  <c r="D194" i="1"/>
  <c r="C194" i="1"/>
  <c r="D193" i="1"/>
  <c r="C193" i="1"/>
  <c r="D192" i="1"/>
  <c r="C192" i="1"/>
  <c r="D191" i="1"/>
  <c r="C191"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C160" i="1"/>
  <c r="D159" i="1"/>
  <c r="C159" i="1"/>
  <c r="D158" i="1"/>
  <c r="C158" i="1"/>
  <c r="D157" i="1"/>
  <c r="C157" i="1"/>
  <c r="D156" i="1"/>
  <c r="C156" i="1"/>
  <c r="D155" i="1"/>
  <c r="C155" i="1"/>
  <c r="D154" i="1"/>
  <c r="C154" i="1"/>
  <c r="D153" i="1"/>
  <c r="C153" i="1"/>
  <c r="D152" i="1"/>
  <c r="C152" i="1"/>
  <c r="D151" i="1"/>
  <c r="C151" i="1"/>
  <c r="D150" i="1"/>
  <c r="C150" i="1"/>
  <c r="C149"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C79"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E324" i="9" l="1"/>
  <c r="H34" i="3"/>
  <c r="C1555" i="1"/>
  <c r="H1556" i="1"/>
  <c r="D5" i="7"/>
  <c r="G346" i="9" s="1"/>
  <c r="E346" i="9" s="1"/>
  <c r="H1683" i="1"/>
  <c r="G1610" i="1"/>
  <c r="H1607" i="1"/>
  <c r="H1602" i="1"/>
  <c r="G1602" i="1"/>
  <c r="G1594" i="1"/>
  <c r="H1591" i="1"/>
  <c r="H1587" i="1"/>
  <c r="G1511" i="1"/>
  <c r="G1513" i="1"/>
  <c r="B244" i="9"/>
  <c r="D649" i="1"/>
  <c r="E340" i="9"/>
  <c r="B340" i="9" s="1"/>
  <c r="G1390" i="1"/>
  <c r="H1390" i="1"/>
  <c r="G1400" i="1"/>
  <c r="H1400" i="1"/>
  <c r="D1256" i="1"/>
  <c r="G1258" i="1"/>
  <c r="H1267" i="1"/>
  <c r="H1266" i="1"/>
  <c r="G1264" i="1"/>
  <c r="G1265" i="1"/>
  <c r="G1263" i="1"/>
  <c r="H1261" i="1"/>
  <c r="F243" i="9"/>
  <c r="B243" i="9" s="1"/>
  <c r="B296" i="9"/>
  <c r="H422" i="1"/>
  <c r="G1287" i="1"/>
  <c r="H1203" i="1"/>
  <c r="H1201" i="1"/>
  <c r="H636" i="1"/>
  <c r="E312" i="9"/>
  <c r="B312" i="9" s="1"/>
  <c r="E36" i="9"/>
  <c r="B36" i="9" s="1"/>
  <c r="E31" i="9"/>
  <c r="B31" i="9" s="1"/>
  <c r="E647" i="4"/>
  <c r="D641" i="1" s="1"/>
  <c r="G641" i="1" s="1"/>
  <c r="H414" i="1"/>
  <c r="F393" i="4"/>
  <c r="E373" i="4"/>
  <c r="D368" i="1" s="1"/>
  <c r="F428" i="4"/>
  <c r="H421" i="1"/>
  <c r="E294" i="9"/>
  <c r="B294" i="9" s="1"/>
  <c r="F274" i="4"/>
  <c r="D190" i="1"/>
  <c r="E56" i="9"/>
  <c r="B56" i="9" s="1"/>
  <c r="F240" i="9"/>
  <c r="E52" i="9"/>
  <c r="B52" i="9" s="1"/>
  <c r="F238" i="9"/>
  <c r="B238" i="9" s="1"/>
  <c r="F178" i="4"/>
  <c r="E49" i="9"/>
  <c r="E164" i="4"/>
  <c r="D160" i="1" s="1"/>
  <c r="G160" i="1" s="1"/>
  <c r="E48" i="9"/>
  <c r="B48" i="9" s="1"/>
  <c r="E106" i="4"/>
  <c r="D102" i="1" s="1"/>
  <c r="F236" i="9"/>
  <c r="B236" i="9" s="1"/>
  <c r="D79" i="1"/>
  <c r="E49" i="4"/>
  <c r="D45" i="1" s="1"/>
  <c r="F68" i="4"/>
  <c r="E335" i="9"/>
  <c r="B335" i="9" s="1"/>
  <c r="H1281" i="1"/>
  <c r="F260" i="5"/>
  <c r="H1260" i="1"/>
  <c r="G1201" i="1"/>
  <c r="G1203" i="1"/>
  <c r="E319" i="9"/>
  <c r="B319" i="9" s="1"/>
  <c r="E178" i="5"/>
  <c r="H1155" i="1"/>
  <c r="H1152" i="1"/>
  <c r="F147" i="5"/>
  <c r="F82" i="5"/>
  <c r="E307" i="9"/>
  <c r="B307" i="9" s="1"/>
  <c r="F341" i="9"/>
  <c r="B341" i="9" s="1"/>
  <c r="G1057" i="1"/>
  <c r="G1059" i="1"/>
  <c r="G1055" i="1"/>
  <c r="G1045" i="1"/>
  <c r="G1041" i="1"/>
  <c r="G1031" i="1"/>
  <c r="G1027" i="1"/>
  <c r="G1021" i="1"/>
  <c r="H9" i="1"/>
  <c r="G9" i="1"/>
  <c r="H13" i="1"/>
  <c r="G13" i="1"/>
  <c r="H17" i="1"/>
  <c r="G17" i="1"/>
  <c r="H25" i="1"/>
  <c r="G25" i="1"/>
  <c r="H29" i="1"/>
  <c r="G29" i="1"/>
  <c r="H33" i="1"/>
  <c r="G33" i="1"/>
  <c r="H37" i="1"/>
  <c r="G37" i="1"/>
  <c r="H41" i="1"/>
  <c r="G41" i="1"/>
  <c r="H80" i="1"/>
  <c r="G80" i="1"/>
  <c r="H86" i="1"/>
  <c r="G86" i="1"/>
  <c r="H92" i="1"/>
  <c r="G92" i="1"/>
  <c r="H100" i="1"/>
  <c r="G100" i="1"/>
  <c r="H155" i="1"/>
  <c r="G155" i="1"/>
  <c r="H161" i="1"/>
  <c r="G161" i="1"/>
  <c r="H167" i="1"/>
  <c r="G167" i="1"/>
  <c r="H173" i="1"/>
  <c r="G173" i="1"/>
  <c r="H179" i="1"/>
  <c r="G179" i="1"/>
  <c r="H185" i="1"/>
  <c r="G185" i="1"/>
  <c r="H189" i="1"/>
  <c r="G189" i="1"/>
  <c r="H195" i="1"/>
  <c r="G195" i="1"/>
  <c r="H201" i="1"/>
  <c r="G201" i="1"/>
  <c r="H205" i="1"/>
  <c r="G205" i="1"/>
  <c r="H211" i="1"/>
  <c r="G211" i="1"/>
  <c r="H217" i="1"/>
  <c r="G217" i="1"/>
  <c r="H225" i="1"/>
  <c r="G225" i="1"/>
  <c r="H272" i="1"/>
  <c r="G272" i="1"/>
  <c r="H276" i="1"/>
  <c r="G276" i="1"/>
  <c r="H282" i="1"/>
  <c r="G282" i="1"/>
  <c r="H288" i="1"/>
  <c r="G288" i="1"/>
  <c r="H292" i="1"/>
  <c r="G292" i="1"/>
  <c r="H319" i="1"/>
  <c r="G319" i="1"/>
  <c r="H323" i="1"/>
  <c r="G323" i="1"/>
  <c r="H327" i="1"/>
  <c r="G327" i="1"/>
  <c r="H333" i="1"/>
  <c r="G333" i="1"/>
  <c r="H335" i="1"/>
  <c r="G335" i="1"/>
  <c r="H341" i="1"/>
  <c r="G341" i="1"/>
  <c r="H347" i="1"/>
  <c r="G347" i="1"/>
  <c r="H351" i="1"/>
  <c r="G351" i="1"/>
  <c r="H362" i="1"/>
  <c r="G362" i="1"/>
  <c r="H517" i="1"/>
  <c r="G517" i="1"/>
  <c r="H521" i="1"/>
  <c r="G521" i="1"/>
  <c r="H525" i="1"/>
  <c r="G525" i="1"/>
  <c r="H527" i="1"/>
  <c r="G527" i="1"/>
  <c r="G568" i="1"/>
  <c r="H568" i="1"/>
  <c r="G576" i="1"/>
  <c r="H576" i="1"/>
  <c r="G598" i="1"/>
  <c r="H598" i="1"/>
  <c r="G622" i="1"/>
  <c r="H622" i="1"/>
  <c r="H48" i="1"/>
  <c r="G48" i="1"/>
  <c r="H54" i="1"/>
  <c r="G54" i="1"/>
  <c r="H56" i="1"/>
  <c r="G56" i="1"/>
  <c r="H62" i="1"/>
  <c r="G62" i="1"/>
  <c r="H70" i="1"/>
  <c r="G70" i="1"/>
  <c r="H76" i="1"/>
  <c r="G76" i="1"/>
  <c r="H107" i="1"/>
  <c r="G107" i="1"/>
  <c r="H113" i="1"/>
  <c r="G113" i="1"/>
  <c r="H119" i="1"/>
  <c r="G119" i="1"/>
  <c r="H125" i="1"/>
  <c r="G125" i="1"/>
  <c r="H131" i="1"/>
  <c r="G131" i="1"/>
  <c r="H139" i="1"/>
  <c r="G139" i="1"/>
  <c r="H147" i="1"/>
  <c r="G147" i="1"/>
  <c r="H230" i="1"/>
  <c r="G230" i="1"/>
  <c r="H232" i="1"/>
  <c r="G232" i="1"/>
  <c r="H238" i="1"/>
  <c r="G238" i="1"/>
  <c r="H240" i="1"/>
  <c r="G240" i="1"/>
  <c r="H244" i="1"/>
  <c r="G244" i="1"/>
  <c r="H248" i="1"/>
  <c r="G248" i="1"/>
  <c r="H250" i="1"/>
  <c r="G250" i="1"/>
  <c r="H252" i="1"/>
  <c r="G252" i="1"/>
  <c r="H254" i="1"/>
  <c r="G254" i="1"/>
  <c r="H256" i="1"/>
  <c r="G256" i="1"/>
  <c r="H258" i="1"/>
  <c r="G258" i="1"/>
  <c r="H260" i="1"/>
  <c r="G260" i="1"/>
  <c r="H262" i="1"/>
  <c r="G262" i="1"/>
  <c r="H264" i="1"/>
  <c r="G264" i="1"/>
  <c r="H266" i="1"/>
  <c r="G266" i="1"/>
  <c r="H268" i="1"/>
  <c r="G268" i="1"/>
  <c r="H298" i="1"/>
  <c r="G298" i="1"/>
  <c r="H300" i="1"/>
  <c r="G300" i="1"/>
  <c r="H302" i="1"/>
  <c r="G302" i="1"/>
  <c r="H307" i="1"/>
  <c r="G307" i="1"/>
  <c r="H311" i="1"/>
  <c r="G311" i="1"/>
  <c r="H313" i="1"/>
  <c r="G313" i="1"/>
  <c r="H315" i="1"/>
  <c r="G315"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3" i="1"/>
  <c r="G403" i="1"/>
  <c r="H405" i="1"/>
  <c r="G405" i="1"/>
  <c r="H407" i="1"/>
  <c r="G407" i="1"/>
  <c r="H409" i="1"/>
  <c r="G409" i="1"/>
  <c r="H411" i="1"/>
  <c r="G411" i="1"/>
  <c r="H427" i="1"/>
  <c r="G427" i="1"/>
  <c r="H429" i="1"/>
  <c r="G429" i="1"/>
  <c r="H431" i="1"/>
  <c r="G431"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G533" i="1"/>
  <c r="H533" i="1"/>
  <c r="G541" i="1"/>
  <c r="H541" i="1"/>
  <c r="G549" i="1"/>
  <c r="H549" i="1"/>
  <c r="G557" i="1"/>
  <c r="H557" i="1"/>
  <c r="G781" i="1"/>
  <c r="H781" i="1"/>
  <c r="G797" i="1"/>
  <c r="H797" i="1"/>
  <c r="G813" i="1"/>
  <c r="H813" i="1"/>
  <c r="G829" i="1"/>
  <c r="H829" i="1"/>
  <c r="G845" i="1"/>
  <c r="H845" i="1"/>
  <c r="G861" i="1"/>
  <c r="H861" i="1"/>
  <c r="G877" i="1"/>
  <c r="H877" i="1"/>
  <c r="G893" i="1"/>
  <c r="H893" i="1"/>
  <c r="G909" i="1"/>
  <c r="H909" i="1"/>
  <c r="G925" i="1"/>
  <c r="H925" i="1"/>
  <c r="H5" i="1"/>
  <c r="G5" i="1"/>
  <c r="H15" i="1"/>
  <c r="G15" i="1"/>
  <c r="H21" i="1"/>
  <c r="G21" i="1"/>
  <c r="H31" i="1"/>
  <c r="G31" i="1"/>
  <c r="H39" i="1"/>
  <c r="G39" i="1"/>
  <c r="H84" i="1"/>
  <c r="G84" i="1"/>
  <c r="H90" i="1"/>
  <c r="G90" i="1"/>
  <c r="H96" i="1"/>
  <c r="G96" i="1"/>
  <c r="H151" i="1"/>
  <c r="G151" i="1"/>
  <c r="H157" i="1"/>
  <c r="G157" i="1"/>
  <c r="H163" i="1"/>
  <c r="G163" i="1"/>
  <c r="H169" i="1"/>
  <c r="G169" i="1"/>
  <c r="H177" i="1"/>
  <c r="G177" i="1"/>
  <c r="H183" i="1"/>
  <c r="G183" i="1"/>
  <c r="H191" i="1"/>
  <c r="G191" i="1"/>
  <c r="H197" i="1"/>
  <c r="G197" i="1"/>
  <c r="H203" i="1"/>
  <c r="G203" i="1"/>
  <c r="H209" i="1"/>
  <c r="G209" i="1"/>
  <c r="H215" i="1"/>
  <c r="G215" i="1"/>
  <c r="H221" i="1"/>
  <c r="G221" i="1"/>
  <c r="H278" i="1"/>
  <c r="G278" i="1"/>
  <c r="H284" i="1"/>
  <c r="G284" i="1"/>
  <c r="H294" i="1"/>
  <c r="G294" i="1"/>
  <c r="H321" i="1"/>
  <c r="G321" i="1"/>
  <c r="H331" i="1"/>
  <c r="G331" i="1"/>
  <c r="H337" i="1"/>
  <c r="G337" i="1"/>
  <c r="H345" i="1"/>
  <c r="G345" i="1"/>
  <c r="H353" i="1"/>
  <c r="G353" i="1"/>
  <c r="H358" i="1"/>
  <c r="G358" i="1"/>
  <c r="H366" i="1"/>
  <c r="G366" i="1"/>
  <c r="H46" i="1"/>
  <c r="G46" i="1"/>
  <c r="H52" i="1"/>
  <c r="G52" i="1"/>
  <c r="H60" i="1"/>
  <c r="G60" i="1"/>
  <c r="H66" i="1"/>
  <c r="G66" i="1"/>
  <c r="H72" i="1"/>
  <c r="G72" i="1"/>
  <c r="H105" i="1"/>
  <c r="G105" i="1"/>
  <c r="H111" i="1"/>
  <c r="G111" i="1"/>
  <c r="H117" i="1"/>
  <c r="G117" i="1"/>
  <c r="H123" i="1"/>
  <c r="G123" i="1"/>
  <c r="H129" i="1"/>
  <c r="G129" i="1"/>
  <c r="H135" i="1"/>
  <c r="G135" i="1"/>
  <c r="H141" i="1"/>
  <c r="G141" i="1"/>
  <c r="H145" i="1"/>
  <c r="G145" i="1"/>
  <c r="H228" i="1"/>
  <c r="G228" i="1"/>
  <c r="H236" i="1"/>
  <c r="G236" i="1"/>
  <c r="H246" i="1"/>
  <c r="G246" i="1"/>
  <c r="H305" i="1"/>
  <c r="G305" i="1"/>
  <c r="H4" i="1"/>
  <c r="G4" i="1"/>
  <c r="H8" i="1"/>
  <c r="G8" i="1"/>
  <c r="H12" i="1"/>
  <c r="G12" i="1"/>
  <c r="H18" i="1"/>
  <c r="G18" i="1"/>
  <c r="H22" i="1"/>
  <c r="G22" i="1"/>
  <c r="H26" i="1"/>
  <c r="G26" i="1"/>
  <c r="H30" i="1"/>
  <c r="G30" i="1"/>
  <c r="H34" i="1"/>
  <c r="G34" i="1"/>
  <c r="H38" i="1"/>
  <c r="G38" i="1"/>
  <c r="H42" i="1"/>
  <c r="G42" i="1"/>
  <c r="H81" i="1"/>
  <c r="G81" i="1"/>
  <c r="H85" i="1"/>
  <c r="G85" i="1"/>
  <c r="H89" i="1"/>
  <c r="G89" i="1"/>
  <c r="H95" i="1"/>
  <c r="G95" i="1"/>
  <c r="H99" i="1"/>
  <c r="G99" i="1"/>
  <c r="H101" i="1"/>
  <c r="G101" i="1"/>
  <c r="H150" i="1"/>
  <c r="G150" i="1"/>
  <c r="H152" i="1"/>
  <c r="G152" i="1"/>
  <c r="H154" i="1"/>
  <c r="G154" i="1"/>
  <c r="H156" i="1"/>
  <c r="G156" i="1"/>
  <c r="H158" i="1"/>
  <c r="G158" i="1"/>
  <c r="H162" i="1"/>
  <c r="G162" i="1"/>
  <c r="H164" i="1"/>
  <c r="G164" i="1"/>
  <c r="H166" i="1"/>
  <c r="G166" i="1"/>
  <c r="H168" i="1"/>
  <c r="G168" i="1"/>
  <c r="H170" i="1"/>
  <c r="G170" i="1"/>
  <c r="H172" i="1"/>
  <c r="G172" i="1"/>
  <c r="H174" i="1"/>
  <c r="G174" i="1"/>
  <c r="H176" i="1"/>
  <c r="G176" i="1"/>
  <c r="H178" i="1"/>
  <c r="G178" i="1"/>
  <c r="H180" i="1"/>
  <c r="G180" i="1"/>
  <c r="H182" i="1"/>
  <c r="G182" i="1"/>
  <c r="H184" i="1"/>
  <c r="G184" i="1"/>
  <c r="H186" i="1"/>
  <c r="G186" i="1"/>
  <c r="H188" i="1"/>
  <c r="G188" i="1"/>
  <c r="H190" i="1"/>
  <c r="G190" i="1"/>
  <c r="H192" i="1"/>
  <c r="G192" i="1"/>
  <c r="H194" i="1"/>
  <c r="G194" i="1"/>
  <c r="H196" i="1"/>
  <c r="G196" i="1"/>
  <c r="H198" i="1"/>
  <c r="G198" i="1"/>
  <c r="H200" i="1"/>
  <c r="G200" i="1"/>
  <c r="H202" i="1"/>
  <c r="G202" i="1"/>
  <c r="H204" i="1"/>
  <c r="G204" i="1"/>
  <c r="H206" i="1"/>
  <c r="G206" i="1"/>
  <c r="H208" i="1"/>
  <c r="G208" i="1"/>
  <c r="H210" i="1"/>
  <c r="G210" i="1"/>
  <c r="H212" i="1"/>
  <c r="G212" i="1"/>
  <c r="H214" i="1"/>
  <c r="G214" i="1"/>
  <c r="H216" i="1"/>
  <c r="G216" i="1"/>
  <c r="H218" i="1"/>
  <c r="G218" i="1"/>
  <c r="H220" i="1"/>
  <c r="G220" i="1"/>
  <c r="H222" i="1"/>
  <c r="G222" i="1"/>
  <c r="H224" i="1"/>
  <c r="G224" i="1"/>
  <c r="H271" i="1"/>
  <c r="G271" i="1"/>
  <c r="H273" i="1"/>
  <c r="G273" i="1"/>
  <c r="H275" i="1"/>
  <c r="G275" i="1"/>
  <c r="H277" i="1"/>
  <c r="G277" i="1"/>
  <c r="H279" i="1"/>
  <c r="G279" i="1"/>
  <c r="H281" i="1"/>
  <c r="G281" i="1"/>
  <c r="H283" i="1"/>
  <c r="G283" i="1"/>
  <c r="H285" i="1"/>
  <c r="G285" i="1"/>
  <c r="H287" i="1"/>
  <c r="G287" i="1"/>
  <c r="H289" i="1"/>
  <c r="G289" i="1"/>
  <c r="H291" i="1"/>
  <c r="G291" i="1"/>
  <c r="H293" i="1"/>
  <c r="G293"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57" i="1"/>
  <c r="G357" i="1"/>
  <c r="H359" i="1"/>
  <c r="G359" i="1"/>
  <c r="H361" i="1"/>
  <c r="G361" i="1"/>
  <c r="H363" i="1"/>
  <c r="G363" i="1"/>
  <c r="H365" i="1"/>
  <c r="G365" i="1"/>
  <c r="H367" i="1"/>
  <c r="G367" i="1"/>
  <c r="H518" i="1"/>
  <c r="G518" i="1"/>
  <c r="H520" i="1"/>
  <c r="G520" i="1"/>
  <c r="H522" i="1"/>
  <c r="G522" i="1"/>
  <c r="H524" i="1"/>
  <c r="G524" i="1"/>
  <c r="H526" i="1"/>
  <c r="G526" i="1"/>
  <c r="H528" i="1"/>
  <c r="G528" i="1"/>
  <c r="G572" i="1"/>
  <c r="H572" i="1"/>
  <c r="G579" i="1"/>
  <c r="H579" i="1"/>
  <c r="G587" i="1"/>
  <c r="H587" i="1"/>
  <c r="G594" i="1"/>
  <c r="H594" i="1"/>
  <c r="G602" i="1"/>
  <c r="H602" i="1"/>
  <c r="G610" i="1"/>
  <c r="H610" i="1"/>
  <c r="G618" i="1"/>
  <c r="H618" i="1"/>
  <c r="G625" i="1"/>
  <c r="H625" i="1"/>
  <c r="G645" i="1"/>
  <c r="H645" i="1"/>
  <c r="H7" i="1"/>
  <c r="G7" i="1"/>
  <c r="H11" i="1"/>
  <c r="G11" i="1"/>
  <c r="H19" i="1"/>
  <c r="G19" i="1"/>
  <c r="H23" i="1"/>
  <c r="G23" i="1"/>
  <c r="H27" i="1"/>
  <c r="G27" i="1"/>
  <c r="H35" i="1"/>
  <c r="G35" i="1"/>
  <c r="H43" i="1"/>
  <c r="G43" i="1"/>
  <c r="H82" i="1"/>
  <c r="G82" i="1"/>
  <c r="H88" i="1"/>
  <c r="G88" i="1"/>
  <c r="H94" i="1"/>
  <c r="G94" i="1"/>
  <c r="H98" i="1"/>
  <c r="G98" i="1"/>
  <c r="H153" i="1"/>
  <c r="G153" i="1"/>
  <c r="H159" i="1"/>
  <c r="G159" i="1"/>
  <c r="H165" i="1"/>
  <c r="G165" i="1"/>
  <c r="H171" i="1"/>
  <c r="G171" i="1"/>
  <c r="H175" i="1"/>
  <c r="G175" i="1"/>
  <c r="H181" i="1"/>
  <c r="G181" i="1"/>
  <c r="H187" i="1"/>
  <c r="G187" i="1"/>
  <c r="H193" i="1"/>
  <c r="G193" i="1"/>
  <c r="H199" i="1"/>
  <c r="G199" i="1"/>
  <c r="H207" i="1"/>
  <c r="G207" i="1"/>
  <c r="H213" i="1"/>
  <c r="G213" i="1"/>
  <c r="H219" i="1"/>
  <c r="G219" i="1"/>
  <c r="H223" i="1"/>
  <c r="G223" i="1"/>
  <c r="H270" i="1"/>
  <c r="G270" i="1"/>
  <c r="H274" i="1"/>
  <c r="G274" i="1"/>
  <c r="H280" i="1"/>
  <c r="G280" i="1"/>
  <c r="H286" i="1"/>
  <c r="G286" i="1"/>
  <c r="H290" i="1"/>
  <c r="G290" i="1"/>
  <c r="H317" i="1"/>
  <c r="G317" i="1"/>
  <c r="H325" i="1"/>
  <c r="G325" i="1"/>
  <c r="H329" i="1"/>
  <c r="G329" i="1"/>
  <c r="H339" i="1"/>
  <c r="G339" i="1"/>
  <c r="H343" i="1"/>
  <c r="G343" i="1"/>
  <c r="H349" i="1"/>
  <c r="G349" i="1"/>
  <c r="H360" i="1"/>
  <c r="G360" i="1"/>
  <c r="H364" i="1"/>
  <c r="G364" i="1"/>
  <c r="H519" i="1"/>
  <c r="G519" i="1"/>
  <c r="H523" i="1"/>
  <c r="G523" i="1"/>
  <c r="G583" i="1"/>
  <c r="H583" i="1"/>
  <c r="G606" i="1"/>
  <c r="H606" i="1"/>
  <c r="G614" i="1"/>
  <c r="H614" i="1"/>
  <c r="G629" i="1"/>
  <c r="H629" i="1"/>
  <c r="H50" i="1"/>
  <c r="G50" i="1"/>
  <c r="H58" i="1"/>
  <c r="G58" i="1"/>
  <c r="H64" i="1"/>
  <c r="G64" i="1"/>
  <c r="H68" i="1"/>
  <c r="G68" i="1"/>
  <c r="H74" i="1"/>
  <c r="G74" i="1"/>
  <c r="H103" i="1"/>
  <c r="G103" i="1"/>
  <c r="H109" i="1"/>
  <c r="G109" i="1"/>
  <c r="H115" i="1"/>
  <c r="G115" i="1"/>
  <c r="H121" i="1"/>
  <c r="G121" i="1"/>
  <c r="H127" i="1"/>
  <c r="G127" i="1"/>
  <c r="H133" i="1"/>
  <c r="G133" i="1"/>
  <c r="H137" i="1"/>
  <c r="G137" i="1"/>
  <c r="H143" i="1"/>
  <c r="G143" i="1"/>
  <c r="H234" i="1"/>
  <c r="G234" i="1"/>
  <c r="H242" i="1"/>
  <c r="G242" i="1"/>
  <c r="H309" i="1"/>
  <c r="G309" i="1"/>
  <c r="H6" i="1"/>
  <c r="G6" i="1"/>
  <c r="H10" i="1"/>
  <c r="G10" i="1"/>
  <c r="H14" i="1"/>
  <c r="G14" i="1"/>
  <c r="H16" i="1"/>
  <c r="G16" i="1"/>
  <c r="H20" i="1"/>
  <c r="G20" i="1"/>
  <c r="H24" i="1"/>
  <c r="G24" i="1"/>
  <c r="H28" i="1"/>
  <c r="G28" i="1"/>
  <c r="H32" i="1"/>
  <c r="G32" i="1"/>
  <c r="H36" i="1"/>
  <c r="G36" i="1"/>
  <c r="H40" i="1"/>
  <c r="G40" i="1"/>
  <c r="H44" i="1"/>
  <c r="G44" i="1"/>
  <c r="H79" i="1"/>
  <c r="G79" i="1"/>
  <c r="H83" i="1"/>
  <c r="G83" i="1"/>
  <c r="H87" i="1"/>
  <c r="G87" i="1"/>
  <c r="H91" i="1"/>
  <c r="G91" i="1"/>
  <c r="H93" i="1"/>
  <c r="G93" i="1"/>
  <c r="H97" i="1"/>
  <c r="G97" i="1"/>
  <c r="H47" i="1"/>
  <c r="G47" i="1"/>
  <c r="H49" i="1"/>
  <c r="G49" i="1"/>
  <c r="H51" i="1"/>
  <c r="G51" i="1"/>
  <c r="H53" i="1"/>
  <c r="G53" i="1"/>
  <c r="H55" i="1"/>
  <c r="G55" i="1"/>
  <c r="H57" i="1"/>
  <c r="G57" i="1"/>
  <c r="H59" i="1"/>
  <c r="G59" i="1"/>
  <c r="H61" i="1"/>
  <c r="G61" i="1"/>
  <c r="H63" i="1"/>
  <c r="G63" i="1"/>
  <c r="H65" i="1"/>
  <c r="G65" i="1"/>
  <c r="H67" i="1"/>
  <c r="G67" i="1"/>
  <c r="H69" i="1"/>
  <c r="G69" i="1"/>
  <c r="H71" i="1"/>
  <c r="G71" i="1"/>
  <c r="H73" i="1"/>
  <c r="G73" i="1"/>
  <c r="H75" i="1"/>
  <c r="G75" i="1"/>
  <c r="H77" i="1"/>
  <c r="G77" i="1"/>
  <c r="H104" i="1"/>
  <c r="G104" i="1"/>
  <c r="H106" i="1"/>
  <c r="G106" i="1"/>
  <c r="H108" i="1"/>
  <c r="G108" i="1"/>
  <c r="H110" i="1"/>
  <c r="G110" i="1"/>
  <c r="H112" i="1"/>
  <c r="G112" i="1"/>
  <c r="H114" i="1"/>
  <c r="G114" i="1"/>
  <c r="H116" i="1"/>
  <c r="G116" i="1"/>
  <c r="H118" i="1"/>
  <c r="G118" i="1"/>
  <c r="H120" i="1"/>
  <c r="G120" i="1"/>
  <c r="H122" i="1"/>
  <c r="G122" i="1"/>
  <c r="H124" i="1"/>
  <c r="G124" i="1"/>
  <c r="H126" i="1"/>
  <c r="G126" i="1"/>
  <c r="H128" i="1"/>
  <c r="G128" i="1"/>
  <c r="H130" i="1"/>
  <c r="G130" i="1"/>
  <c r="H132" i="1"/>
  <c r="G132" i="1"/>
  <c r="H134" i="1"/>
  <c r="G134" i="1"/>
  <c r="H136" i="1"/>
  <c r="G136" i="1"/>
  <c r="H138" i="1"/>
  <c r="G138" i="1"/>
  <c r="H140" i="1"/>
  <c r="G140" i="1"/>
  <c r="H142" i="1"/>
  <c r="G142" i="1"/>
  <c r="H144" i="1"/>
  <c r="G144" i="1"/>
  <c r="H146" i="1"/>
  <c r="G146"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259" i="1"/>
  <c r="G259" i="1"/>
  <c r="H261" i="1"/>
  <c r="G261" i="1"/>
  <c r="H263" i="1"/>
  <c r="G263" i="1"/>
  <c r="H265" i="1"/>
  <c r="G265" i="1"/>
  <c r="H267" i="1"/>
  <c r="G267" i="1"/>
  <c r="H299" i="1"/>
  <c r="G299" i="1"/>
  <c r="H301" i="1"/>
  <c r="G301" i="1"/>
  <c r="H306" i="1"/>
  <c r="G306" i="1"/>
  <c r="H308" i="1"/>
  <c r="G308" i="1"/>
  <c r="H310" i="1"/>
  <c r="G310" i="1"/>
  <c r="H312" i="1"/>
  <c r="G312" i="1"/>
  <c r="H314" i="1"/>
  <c r="G314"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G537" i="1"/>
  <c r="H537" i="1"/>
  <c r="G545" i="1"/>
  <c r="H545" i="1"/>
  <c r="G553" i="1"/>
  <c r="H553" i="1"/>
  <c r="G561" i="1"/>
  <c r="H561" i="1"/>
  <c r="G635" i="1"/>
  <c r="H635" i="1"/>
  <c r="H1068" i="1"/>
  <c r="G1068" i="1"/>
  <c r="H1070" i="1"/>
  <c r="G1070" i="1"/>
  <c r="H1072" i="1"/>
  <c r="G1072"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G769" i="1"/>
  <c r="H769" i="1"/>
  <c r="G785" i="1"/>
  <c r="H785" i="1"/>
  <c r="G801" i="1"/>
  <c r="H801" i="1"/>
  <c r="G817" i="1"/>
  <c r="H817" i="1"/>
  <c r="G833" i="1"/>
  <c r="H833" i="1"/>
  <c r="G849" i="1"/>
  <c r="H849" i="1"/>
  <c r="G865" i="1"/>
  <c r="H865" i="1"/>
  <c r="G881" i="1"/>
  <c r="H881" i="1"/>
  <c r="G897" i="1"/>
  <c r="H897" i="1"/>
  <c r="G913" i="1"/>
  <c r="H913" i="1"/>
  <c r="G929" i="1"/>
  <c r="H929" i="1"/>
  <c r="G773" i="1"/>
  <c r="H773" i="1"/>
  <c r="G789" i="1"/>
  <c r="H789" i="1"/>
  <c r="G805" i="1"/>
  <c r="H805" i="1"/>
  <c r="G821" i="1"/>
  <c r="H821" i="1"/>
  <c r="G837" i="1"/>
  <c r="H837" i="1"/>
  <c r="G853" i="1"/>
  <c r="H853" i="1"/>
  <c r="G869" i="1"/>
  <c r="H869" i="1"/>
  <c r="G885" i="1"/>
  <c r="H885" i="1"/>
  <c r="G901" i="1"/>
  <c r="H901" i="1"/>
  <c r="G917" i="1"/>
  <c r="H917" i="1"/>
  <c r="H531" i="1"/>
  <c r="H535" i="1"/>
  <c r="H539" i="1"/>
  <c r="H543" i="1"/>
  <c r="H547" i="1"/>
  <c r="H551" i="1"/>
  <c r="H555" i="1"/>
  <c r="H559" i="1"/>
  <c r="H563" i="1"/>
  <c r="H566" i="1"/>
  <c r="H570" i="1"/>
  <c r="H574" i="1"/>
  <c r="H581" i="1"/>
  <c r="H585" i="1"/>
  <c r="H589" i="1"/>
  <c r="H592" i="1"/>
  <c r="H596" i="1"/>
  <c r="H600" i="1"/>
  <c r="H604" i="1"/>
  <c r="H608" i="1"/>
  <c r="H612" i="1"/>
  <c r="H616" i="1"/>
  <c r="H620" i="1"/>
  <c r="H627" i="1"/>
  <c r="H631" i="1"/>
  <c r="H641"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G777" i="1"/>
  <c r="H777" i="1"/>
  <c r="G793" i="1"/>
  <c r="H793" i="1"/>
  <c r="G809" i="1"/>
  <c r="H809" i="1"/>
  <c r="G825" i="1"/>
  <c r="H825" i="1"/>
  <c r="G841" i="1"/>
  <c r="H841" i="1"/>
  <c r="G857" i="1"/>
  <c r="H857" i="1"/>
  <c r="G873" i="1"/>
  <c r="H873" i="1"/>
  <c r="G889" i="1"/>
  <c r="H889" i="1"/>
  <c r="G905" i="1"/>
  <c r="H905" i="1"/>
  <c r="G921" i="1"/>
  <c r="H921"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G1008" i="1"/>
  <c r="G1014" i="1"/>
  <c r="G1018" i="1"/>
  <c r="G1022" i="1"/>
  <c r="G1026" i="1"/>
  <c r="G1030" i="1"/>
  <c r="G1034" i="1"/>
  <c r="G1038" i="1"/>
  <c r="G1042" i="1"/>
  <c r="G1046" i="1"/>
  <c r="G1050" i="1"/>
  <c r="G1054" i="1"/>
  <c r="G1058" i="1"/>
  <c r="G1062" i="1"/>
  <c r="G1066" i="1"/>
  <c r="H1569" i="1"/>
  <c r="G1569" i="1"/>
  <c r="I1569" i="1" s="1"/>
  <c r="J1569" i="1"/>
  <c r="H1629" i="1"/>
  <c r="G1629" i="1"/>
  <c r="H1645" i="1"/>
  <c r="G1645" i="1"/>
  <c r="H1661" i="1"/>
  <c r="G1661" i="1"/>
  <c r="H1677" i="1"/>
  <c r="G1677" i="1"/>
  <c r="H336" i="9"/>
  <c r="E177" i="5"/>
  <c r="D1182" i="1"/>
  <c r="H1069" i="1"/>
  <c r="G1069" i="1"/>
  <c r="H1071" i="1"/>
  <c r="G1071" i="1"/>
  <c r="H1073" i="1"/>
  <c r="G1073" i="1"/>
  <c r="H1597" i="1"/>
  <c r="G1597" i="1"/>
  <c r="H1613" i="1"/>
  <c r="G1613" i="1"/>
  <c r="F437" i="4"/>
  <c r="D431" i="4"/>
  <c r="G766" i="1"/>
  <c r="H768" i="1"/>
  <c r="G770" i="1"/>
  <c r="H772" i="1"/>
  <c r="G774" i="1"/>
  <c r="H776" i="1"/>
  <c r="G778" i="1"/>
  <c r="H780" i="1"/>
  <c r="G782" i="1"/>
  <c r="H784" i="1"/>
  <c r="G786" i="1"/>
  <c r="H788" i="1"/>
  <c r="G790" i="1"/>
  <c r="H792" i="1"/>
  <c r="G794" i="1"/>
  <c r="H796" i="1"/>
  <c r="G798" i="1"/>
  <c r="H800" i="1"/>
  <c r="G802" i="1"/>
  <c r="H804" i="1"/>
  <c r="G806" i="1"/>
  <c r="H808" i="1"/>
  <c r="G810" i="1"/>
  <c r="H812" i="1"/>
  <c r="G814" i="1"/>
  <c r="H816" i="1"/>
  <c r="G818" i="1"/>
  <c r="H820" i="1"/>
  <c r="G822" i="1"/>
  <c r="H824" i="1"/>
  <c r="G826" i="1"/>
  <c r="H828" i="1"/>
  <c r="G830" i="1"/>
  <c r="H832" i="1"/>
  <c r="G834" i="1"/>
  <c r="H836" i="1"/>
  <c r="G838" i="1"/>
  <c r="H840" i="1"/>
  <c r="G842" i="1"/>
  <c r="H844" i="1"/>
  <c r="G846" i="1"/>
  <c r="H848" i="1"/>
  <c r="G850" i="1"/>
  <c r="H852" i="1"/>
  <c r="G854" i="1"/>
  <c r="H856" i="1"/>
  <c r="G858" i="1"/>
  <c r="H860" i="1"/>
  <c r="G862" i="1"/>
  <c r="H864" i="1"/>
  <c r="G866" i="1"/>
  <c r="H868" i="1"/>
  <c r="G870" i="1"/>
  <c r="H872" i="1"/>
  <c r="G874" i="1"/>
  <c r="H876" i="1"/>
  <c r="G878" i="1"/>
  <c r="H880" i="1"/>
  <c r="G882" i="1"/>
  <c r="H884" i="1"/>
  <c r="G886" i="1"/>
  <c r="H888" i="1"/>
  <c r="G890" i="1"/>
  <c r="H892" i="1"/>
  <c r="G894" i="1"/>
  <c r="H896" i="1"/>
  <c r="G898" i="1"/>
  <c r="H900" i="1"/>
  <c r="G902" i="1"/>
  <c r="H904" i="1"/>
  <c r="G906" i="1"/>
  <c r="H908" i="1"/>
  <c r="G910" i="1"/>
  <c r="H912" i="1"/>
  <c r="G914" i="1"/>
  <c r="H916" i="1"/>
  <c r="G918" i="1"/>
  <c r="H920" i="1"/>
  <c r="G922" i="1"/>
  <c r="H924" i="1"/>
  <c r="G926" i="1"/>
  <c r="H928" i="1"/>
  <c r="G930" i="1"/>
  <c r="G934" i="1"/>
  <c r="G938" i="1"/>
  <c r="G942" i="1"/>
  <c r="G946" i="1"/>
  <c r="G950" i="1"/>
  <c r="G954" i="1"/>
  <c r="G958" i="1"/>
  <c r="G962" i="1"/>
  <c r="G966" i="1"/>
  <c r="G970" i="1"/>
  <c r="G974" i="1"/>
  <c r="G978" i="1"/>
  <c r="G982" i="1"/>
  <c r="G986" i="1"/>
  <c r="G990" i="1"/>
  <c r="G994" i="1"/>
  <c r="G998" i="1"/>
  <c r="G1002" i="1"/>
  <c r="G1006" i="1"/>
  <c r="G1010" i="1"/>
  <c r="G1016" i="1"/>
  <c r="G1020" i="1"/>
  <c r="G1024" i="1"/>
  <c r="G1028" i="1"/>
  <c r="G1032" i="1"/>
  <c r="G1036" i="1"/>
  <c r="G1040" i="1"/>
  <c r="G1044" i="1"/>
  <c r="G1048" i="1"/>
  <c r="G1052" i="1"/>
  <c r="G1056" i="1"/>
  <c r="G1060" i="1"/>
  <c r="G1064" i="1"/>
  <c r="H1565" i="1"/>
  <c r="G1565" i="1"/>
  <c r="J1565" i="1"/>
  <c r="C1571" i="1"/>
  <c r="H35" i="3"/>
  <c r="D6" i="8"/>
  <c r="C1585" i="1"/>
  <c r="H1546" i="1"/>
  <c r="G1546" i="1"/>
  <c r="J1546" i="1"/>
  <c r="H1548" i="1"/>
  <c r="G1548" i="1"/>
  <c r="I1548" i="1" s="1"/>
  <c r="I1551" i="1"/>
  <c r="H1552" i="1"/>
  <c r="G1552" i="1"/>
  <c r="I1552" i="1" s="1"/>
  <c r="H1560" i="1"/>
  <c r="G1560" i="1"/>
  <c r="H1573" i="1"/>
  <c r="G1573" i="1"/>
  <c r="I1573" i="1" s="1"/>
  <c r="I1576" i="1"/>
  <c r="H1577" i="1"/>
  <c r="G1577" i="1"/>
  <c r="H1580" i="1"/>
  <c r="G1580" i="1"/>
  <c r="I1580" i="1" s="1"/>
  <c r="H1593" i="1"/>
  <c r="G1593" i="1"/>
  <c r="H1609" i="1"/>
  <c r="G1609" i="1"/>
  <c r="H1625" i="1"/>
  <c r="G1625" i="1"/>
  <c r="H1641" i="1"/>
  <c r="G1641" i="1"/>
  <c r="H1657" i="1"/>
  <c r="G1657" i="1"/>
  <c r="H1673" i="1"/>
  <c r="G1673" i="1"/>
  <c r="F50" i="4"/>
  <c r="D49" i="4"/>
  <c r="F98" i="4"/>
  <c r="D82" i="4"/>
  <c r="F289" i="4"/>
  <c r="D273" i="4"/>
  <c r="F362" i="4"/>
  <c r="D361" i="4"/>
  <c r="F575" i="4"/>
  <c r="D571" i="4"/>
  <c r="D178" i="5"/>
  <c r="F181" i="5"/>
  <c r="C1185" i="1"/>
  <c r="F75" i="6"/>
  <c r="C1471" i="1"/>
  <c r="E114" i="6"/>
  <c r="D1518" i="1"/>
  <c r="H1544" i="1"/>
  <c r="G1544" i="1"/>
  <c r="I1544" i="1" s="1"/>
  <c r="J1544" i="1"/>
  <c r="I1566" i="1"/>
  <c r="H1567" i="1"/>
  <c r="G1567" i="1"/>
  <c r="I1567" i="1" s="1"/>
  <c r="I1570" i="1"/>
  <c r="H1589" i="1"/>
  <c r="G1589" i="1"/>
  <c r="H1605" i="1"/>
  <c r="G1605" i="1"/>
  <c r="H1637" i="1"/>
  <c r="G1637" i="1"/>
  <c r="H1653" i="1"/>
  <c r="G1653" i="1"/>
  <c r="H1669" i="1"/>
  <c r="G1669" i="1"/>
  <c r="H1685" i="1"/>
  <c r="G1685" i="1"/>
  <c r="E7" i="4"/>
  <c r="F112" i="4"/>
  <c r="D106" i="4"/>
  <c r="F231" i="4"/>
  <c r="D230" i="4"/>
  <c r="F310" i="4"/>
  <c r="D309" i="4"/>
  <c r="E430" i="4"/>
  <c r="D1148" i="1"/>
  <c r="E135" i="5"/>
  <c r="D1140" i="1" s="1"/>
  <c r="F13" i="6"/>
  <c r="D5" i="6"/>
  <c r="C1409" i="1"/>
  <c r="H1542" i="1"/>
  <c r="G1542" i="1"/>
  <c r="J1542" i="1"/>
  <c r="I1549" i="1"/>
  <c r="H1550" i="1"/>
  <c r="G1550" i="1"/>
  <c r="H1554" i="1"/>
  <c r="G1554" i="1"/>
  <c r="I1554" i="1" s="1"/>
  <c r="I1557" i="1"/>
  <c r="H1558" i="1"/>
  <c r="G1558" i="1"/>
  <c r="I1558" i="1" s="1"/>
  <c r="I1561" i="1"/>
  <c r="H1562" i="1"/>
  <c r="G1562" i="1"/>
  <c r="J1567" i="1"/>
  <c r="H1572" i="1"/>
  <c r="G1572" i="1"/>
  <c r="I1574" i="1"/>
  <c r="H1575" i="1"/>
  <c r="G1575" i="1"/>
  <c r="I1575" i="1" s="1"/>
  <c r="H1578" i="1"/>
  <c r="G1578" i="1"/>
  <c r="I1581" i="1"/>
  <c r="H1601" i="1"/>
  <c r="G1601" i="1"/>
  <c r="H1617" i="1"/>
  <c r="G1617" i="1"/>
  <c r="H1633" i="1"/>
  <c r="G1633" i="1"/>
  <c r="H1649" i="1"/>
  <c r="G1649" i="1"/>
  <c r="H1665" i="1"/>
  <c r="G1665" i="1"/>
  <c r="H1681" i="1"/>
  <c r="G1681" i="1"/>
  <c r="F8" i="4"/>
  <c r="D7" i="4"/>
  <c r="F497" i="4"/>
  <c r="D491" i="4"/>
  <c r="F633" i="4"/>
  <c r="D629" i="4"/>
  <c r="F274" i="5"/>
  <c r="D251" i="5"/>
  <c r="C1278" i="1"/>
  <c r="F297" i="5"/>
  <c r="D296" i="5"/>
  <c r="C1301" i="1"/>
  <c r="D1538" i="1"/>
  <c r="I33" i="3"/>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179" i="9"/>
  <c r="G178" i="9"/>
  <c r="E178" i="9" s="1"/>
  <c r="B178" i="9" s="1"/>
  <c r="G177" i="9"/>
  <c r="E177" i="9" s="1"/>
  <c r="B177" i="9" s="1"/>
  <c r="G176" i="9"/>
  <c r="E176" i="9" s="1"/>
  <c r="B176" i="9" s="1"/>
  <c r="G175" i="9"/>
  <c r="E175" i="9" s="1"/>
  <c r="B175" i="9" s="1"/>
  <c r="G174" i="9"/>
  <c r="E174" i="9" s="1"/>
  <c r="B174" i="9" s="1"/>
  <c r="H310" i="9"/>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179" i="9"/>
  <c r="G180" i="9"/>
  <c r="E180" i="9" s="1"/>
  <c r="B180" i="9" s="1"/>
  <c r="I10" i="9"/>
  <c r="F126" i="4"/>
  <c r="F134" i="4"/>
  <c r="F170" i="4"/>
  <c r="F203" i="4"/>
  <c r="D466" i="4"/>
  <c r="F523" i="4"/>
  <c r="D522" i="4"/>
  <c r="F603" i="4"/>
  <c r="D597" i="4"/>
  <c r="D203" i="5"/>
  <c r="D35" i="6"/>
  <c r="F115" i="6"/>
  <c r="D114" i="6"/>
  <c r="B25" i="9"/>
  <c r="B33" i="9"/>
  <c r="B41" i="9"/>
  <c r="B49" i="9"/>
  <c r="B57" i="9"/>
  <c r="B65" i="9"/>
  <c r="E75" i="9"/>
  <c r="B75" i="9" s="1"/>
  <c r="B81" i="9"/>
  <c r="E83" i="9"/>
  <c r="B83" i="9" s="1"/>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G1628" i="1"/>
  <c r="G1632" i="1"/>
  <c r="G1636" i="1"/>
  <c r="G1640" i="1"/>
  <c r="G1644" i="1"/>
  <c r="G1648" i="1"/>
  <c r="G1652" i="1"/>
  <c r="G1656" i="1"/>
  <c r="G1660" i="1"/>
  <c r="G1664" i="1"/>
  <c r="G1668" i="1"/>
  <c r="G1672" i="1"/>
  <c r="G1676" i="1"/>
  <c r="G1680" i="1"/>
  <c r="G1684" i="1"/>
  <c r="F154" i="4"/>
  <c r="E153" i="4"/>
  <c r="H24" i="9" s="1"/>
  <c r="F164" i="4"/>
  <c r="G337" i="9"/>
  <c r="E337" i="9" s="1"/>
  <c r="B337" i="9" s="1"/>
  <c r="F197" i="5"/>
  <c r="B73" i="9"/>
  <c r="B89" i="9"/>
  <c r="B97" i="9"/>
  <c r="B105" i="9"/>
  <c r="E82" i="4"/>
  <c r="D78" i="1" s="1"/>
  <c r="D152" i="4"/>
  <c r="F202" i="4"/>
  <c r="F262" i="4"/>
  <c r="E308" i="4"/>
  <c r="D321" i="4"/>
  <c r="E360" i="4"/>
  <c r="D373" i="4"/>
  <c r="F485" i="4"/>
  <c r="D479" i="4"/>
  <c r="D584" i="4"/>
  <c r="E597" i="4"/>
  <c r="D591" i="1" s="1"/>
  <c r="F8" i="5"/>
  <c r="D7" i="5"/>
  <c r="F76" i="5"/>
  <c r="D70" i="5"/>
  <c r="H314" i="9"/>
  <c r="E314" i="9" s="1"/>
  <c r="B314" i="9" s="1"/>
  <c r="E88" i="5"/>
  <c r="D1093" i="1" s="1"/>
  <c r="F120" i="5"/>
  <c r="D119" i="5"/>
  <c r="F171" i="5"/>
  <c r="F237" i="5"/>
  <c r="D219" i="5"/>
  <c r="E141" i="6"/>
  <c r="B29" i="9"/>
  <c r="B37" i="9"/>
  <c r="B45" i="9"/>
  <c r="B53" i="9"/>
  <c r="B61" i="9"/>
  <c r="B69" i="9"/>
  <c r="E79" i="9"/>
  <c r="B79" i="9" s="1"/>
  <c r="E87" i="9"/>
  <c r="B87" i="9" s="1"/>
  <c r="F89" i="5"/>
  <c r="E118" i="9"/>
  <c r="B118" i="9" s="1"/>
  <c r="B124" i="9"/>
  <c r="E134" i="9"/>
  <c r="B134" i="9" s="1"/>
  <c r="B140" i="9"/>
  <c r="E150" i="9"/>
  <c r="B150" i="9" s="1"/>
  <c r="B160" i="9"/>
  <c r="E170" i="9"/>
  <c r="B170" i="9" s="1"/>
  <c r="E648" i="4"/>
  <c r="D642" i="1" s="1"/>
  <c r="G316" i="9"/>
  <c r="G315" i="9"/>
  <c r="E12" i="5"/>
  <c r="E70" i="5"/>
  <c r="H316" i="9"/>
  <c r="H315" i="9"/>
  <c r="E255" i="5"/>
  <c r="D1259" i="1" s="1"/>
  <c r="E110" i="9"/>
  <c r="B110" i="9" s="1"/>
  <c r="B116" i="9"/>
  <c r="E126" i="9"/>
  <c r="B126" i="9" s="1"/>
  <c r="B132" i="9"/>
  <c r="E142" i="9"/>
  <c r="B142" i="9" s="1"/>
  <c r="B148" i="9"/>
  <c r="E162" i="9"/>
  <c r="B162" i="9" s="1"/>
  <c r="B168" i="9"/>
  <c r="B276" i="9"/>
  <c r="B283" i="9"/>
  <c r="B284" i="9"/>
  <c r="B291" i="9"/>
  <c r="B292" i="9"/>
  <c r="E318" i="9"/>
  <c r="B318" i="9" s="1"/>
  <c r="E326" i="9"/>
  <c r="B326" i="9" s="1"/>
  <c r="F229" i="9"/>
  <c r="B229" i="9" s="1"/>
  <c r="F237" i="9"/>
  <c r="B237" i="9" s="1"/>
  <c r="F245" i="9"/>
  <c r="B245" i="9" s="1"/>
  <c r="F253" i="9"/>
  <c r="B253" i="9" s="1"/>
  <c r="F261" i="9"/>
  <c r="B261" i="9" s="1"/>
  <c r="F269" i="9"/>
  <c r="B269" i="9" s="1"/>
  <c r="F277" i="9"/>
  <c r="B277" i="9" s="1"/>
  <c r="F298" i="9"/>
  <c r="B324" i="9"/>
  <c r="B332" i="9"/>
  <c r="B231" i="9"/>
  <c r="B239" i="9"/>
  <c r="B240" i="9"/>
  <c r="B247" i="9"/>
  <c r="B248" i="9"/>
  <c r="B255" i="9"/>
  <c r="B263" i="9"/>
  <c r="B264" i="9"/>
  <c r="B271" i="9"/>
  <c r="B279" i="9"/>
  <c r="B287" i="9"/>
  <c r="E322" i="9"/>
  <c r="B322" i="9" s="1"/>
  <c r="E330" i="9"/>
  <c r="B330" i="9" s="1"/>
  <c r="G1555" i="1" l="1"/>
  <c r="H1555" i="1"/>
  <c r="H33" i="3"/>
  <c r="C1538" i="1"/>
  <c r="H1538" i="1" s="1"/>
  <c r="H1256" i="1"/>
  <c r="G1256" i="1"/>
  <c r="E251" i="5"/>
  <c r="D1255" i="1" s="1"/>
  <c r="F648" i="4"/>
  <c r="H160" i="1"/>
  <c r="G24" i="9"/>
  <c r="E24" i="9" s="1"/>
  <c r="E315" i="9"/>
  <c r="B315" i="9" s="1"/>
  <c r="F119" i="5"/>
  <c r="C1124" i="1"/>
  <c r="D69" i="5"/>
  <c r="C1075" i="1"/>
  <c r="F70" i="5"/>
  <c r="E417" i="4"/>
  <c r="D412" i="1" s="1"/>
  <c r="D303" i="1"/>
  <c r="G338" i="9"/>
  <c r="E338" i="9" s="1"/>
  <c r="B338" i="9" s="1"/>
  <c r="F203" i="5"/>
  <c r="C1207" i="1"/>
  <c r="D1510" i="1"/>
  <c r="I30" i="3"/>
  <c r="F82" i="4"/>
  <c r="C78" i="1"/>
  <c r="E316" i="9"/>
  <c r="B316" i="9" s="1"/>
  <c r="G339" i="9"/>
  <c r="E339" i="9" s="1"/>
  <c r="B339" i="9" s="1"/>
  <c r="F219" i="5"/>
  <c r="C1223" i="1"/>
  <c r="F584" i="4"/>
  <c r="C578" i="1"/>
  <c r="F373" i="4"/>
  <c r="C368" i="1"/>
  <c r="F114" i="6"/>
  <c r="C1510" i="1"/>
  <c r="H30" i="3"/>
  <c r="F597" i="4"/>
  <c r="C591" i="1"/>
  <c r="F466" i="4"/>
  <c r="C460" i="1"/>
  <c r="E179" i="9"/>
  <c r="B179" i="9" s="1"/>
  <c r="H1301" i="1"/>
  <c r="G1301" i="1"/>
  <c r="C1255" i="1"/>
  <c r="F251" i="5"/>
  <c r="H25" i="3"/>
  <c r="F491" i="4"/>
  <c r="C485" i="1"/>
  <c r="G348" i="9"/>
  <c r="E348" i="9" s="1"/>
  <c r="C1401" i="1"/>
  <c r="F5" i="6"/>
  <c r="D141" i="6"/>
  <c r="H27" i="3"/>
  <c r="E535" i="4"/>
  <c r="F230" i="4"/>
  <c r="C226" i="1"/>
  <c r="E6" i="4"/>
  <c r="D3" i="1"/>
  <c r="H1471" i="1"/>
  <c r="G1471" i="1"/>
  <c r="G336" i="9"/>
  <c r="E336" i="9" s="1"/>
  <c r="B336" i="9" s="1"/>
  <c r="F178" i="5"/>
  <c r="C1182" i="1"/>
  <c r="D177" i="5"/>
  <c r="H1585" i="1"/>
  <c r="G1585" i="1"/>
  <c r="E7" i="5"/>
  <c r="F7" i="5" s="1"/>
  <c r="F12" i="5"/>
  <c r="D1017" i="1"/>
  <c r="D1537" i="1"/>
  <c r="I31" i="3"/>
  <c r="H1278" i="1"/>
  <c r="G1278" i="1"/>
  <c r="H1148" i="1"/>
  <c r="G1148" i="1"/>
  <c r="H1571" i="1"/>
  <c r="G1571" i="1"/>
  <c r="H1259" i="1"/>
  <c r="G1259" i="1"/>
  <c r="G642" i="1"/>
  <c r="H642" i="1"/>
  <c r="H1093" i="1"/>
  <c r="G1093" i="1"/>
  <c r="D6" i="5"/>
  <c r="C1012" i="1"/>
  <c r="H22" i="3"/>
  <c r="F479" i="4"/>
  <c r="C473" i="1"/>
  <c r="E418" i="4"/>
  <c r="D413" i="1" s="1"/>
  <c r="D355" i="1"/>
  <c r="E345" i="9"/>
  <c r="I10" i="3" s="1"/>
  <c r="B346" i="9"/>
  <c r="E152" i="4"/>
  <c r="F153" i="4"/>
  <c r="D149" i="1"/>
  <c r="F228" i="9"/>
  <c r="B228" i="9" s="1"/>
  <c r="E310" i="9"/>
  <c r="B310" i="9" s="1"/>
  <c r="F296" i="5"/>
  <c r="C1300" i="1"/>
  <c r="I1578" i="1"/>
  <c r="I1562" i="1"/>
  <c r="I1550" i="1"/>
  <c r="I1542" i="1"/>
  <c r="E639" i="4"/>
  <c r="D633" i="1" s="1"/>
  <c r="D424" i="1"/>
  <c r="F571" i="4"/>
  <c r="D535" i="4"/>
  <c r="C565" i="1"/>
  <c r="F273" i="4"/>
  <c r="C269" i="1"/>
  <c r="F49" i="4"/>
  <c r="C45" i="1"/>
  <c r="D44" i="8"/>
  <c r="G343" i="9" s="1"/>
  <c r="E343" i="9" s="1"/>
  <c r="C1583" i="1"/>
  <c r="I1565" i="1"/>
  <c r="E176" i="5"/>
  <c r="D1180" i="1" s="1"/>
  <c r="D1181" i="1"/>
  <c r="I24" i="3"/>
  <c r="H1409" i="1"/>
  <c r="G1409" i="1"/>
  <c r="F361" i="4"/>
  <c r="D360" i="4"/>
  <c r="C356" i="1"/>
  <c r="D430" i="4"/>
  <c r="C425" i="1"/>
  <c r="F431" i="4"/>
  <c r="E69" i="5"/>
  <c r="D1075" i="1"/>
  <c r="F321" i="4"/>
  <c r="C316" i="1"/>
  <c r="D299" i="4"/>
  <c r="H18" i="3"/>
  <c r="C148" i="1"/>
  <c r="F35" i="6"/>
  <c r="C1431" i="1"/>
  <c r="H28" i="3"/>
  <c r="F522" i="4"/>
  <c r="C516" i="1"/>
  <c r="F629" i="4"/>
  <c r="C623" i="1"/>
  <c r="F7" i="4"/>
  <c r="D6" i="4"/>
  <c r="C3" i="1"/>
  <c r="G1140" i="1"/>
  <c r="H1140" i="1"/>
  <c r="F309" i="4"/>
  <c r="D308" i="4"/>
  <c r="C304" i="1"/>
  <c r="F106" i="4"/>
  <c r="C102" i="1"/>
  <c r="H1518" i="1"/>
  <c r="G1518" i="1"/>
  <c r="H1185" i="1"/>
  <c r="G1185" i="1"/>
  <c r="I1560" i="1"/>
  <c r="I1546" i="1"/>
  <c r="G1538" i="1" l="1"/>
  <c r="I25" i="3"/>
  <c r="H1124" i="1"/>
  <c r="G1124" i="1"/>
  <c r="D417" i="4"/>
  <c r="F308" i="4"/>
  <c r="C303" i="1"/>
  <c r="G1431" i="1"/>
  <c r="H1431" i="1"/>
  <c r="F360" i="4"/>
  <c r="D418" i="4"/>
  <c r="C355" i="1"/>
  <c r="G1583" i="1"/>
  <c r="H1583" i="1"/>
  <c r="F535" i="4"/>
  <c r="D640" i="4"/>
  <c r="C529" i="1"/>
  <c r="G1300" i="1"/>
  <c r="H1300" i="1"/>
  <c r="G473" i="1"/>
  <c r="H473" i="1"/>
  <c r="C1011" i="1"/>
  <c r="H1017" i="1"/>
  <c r="G1017" i="1"/>
  <c r="E422" i="4"/>
  <c r="I17" i="3"/>
  <c r="D2" i="1"/>
  <c r="B348" i="9"/>
  <c r="E347" i="9"/>
  <c r="H368" i="1"/>
  <c r="G368" i="1"/>
  <c r="H1223" i="1"/>
  <c r="G1223" i="1"/>
  <c r="H304" i="1"/>
  <c r="G304" i="1"/>
  <c r="G623" i="1"/>
  <c r="H623" i="1"/>
  <c r="H356" i="1"/>
  <c r="G356" i="1"/>
  <c r="E299" i="4"/>
  <c r="F299" i="4" s="1"/>
  <c r="I18" i="3"/>
  <c r="D148" i="1"/>
  <c r="H148" i="1" s="1"/>
  <c r="E640" i="4"/>
  <c r="D634" i="1" s="1"/>
  <c r="D529" i="1"/>
  <c r="H1401" i="1"/>
  <c r="G1401" i="1"/>
  <c r="G591" i="1"/>
  <c r="H591" i="1"/>
  <c r="B24" i="9"/>
  <c r="H1207" i="1"/>
  <c r="G1207" i="1"/>
  <c r="G3" i="1"/>
  <c r="H3" i="1"/>
  <c r="D301" i="4"/>
  <c r="D423" i="4"/>
  <c r="C295" i="1"/>
  <c r="H102" i="1"/>
  <c r="G102" i="1"/>
  <c r="D300" i="4"/>
  <c r="D422" i="4"/>
  <c r="F6" i="4"/>
  <c r="H17" i="3"/>
  <c r="C2" i="1"/>
  <c r="H516" i="1"/>
  <c r="G516" i="1"/>
  <c r="F152" i="4"/>
  <c r="I23" i="3"/>
  <c r="D1074" i="1"/>
  <c r="H425" i="1"/>
  <c r="G425" i="1"/>
  <c r="K1481" i="9"/>
  <c r="G344" i="9"/>
  <c r="E344" i="9" s="1"/>
  <c r="B344" i="9" s="1"/>
  <c r="I39" i="3"/>
  <c r="C1621" i="1"/>
  <c r="H19" i="9"/>
  <c r="E19" i="9" s="1"/>
  <c r="B19" i="9" s="1"/>
  <c r="H269" i="1"/>
  <c r="G269" i="1"/>
  <c r="H149" i="1"/>
  <c r="G149" i="1"/>
  <c r="F177" i="5"/>
  <c r="D176" i="5"/>
  <c r="C1181" i="1"/>
  <c r="H24" i="3"/>
  <c r="H226" i="1"/>
  <c r="G226" i="1"/>
  <c r="F141" i="6"/>
  <c r="C1537" i="1"/>
  <c r="H31" i="3"/>
  <c r="H485" i="1"/>
  <c r="G485" i="1"/>
  <c r="H1255" i="1"/>
  <c r="G1255" i="1"/>
  <c r="H460" i="1"/>
  <c r="G460" i="1"/>
  <c r="H78" i="1"/>
  <c r="G78" i="1"/>
  <c r="H1075" i="1"/>
  <c r="G1075" i="1"/>
  <c r="H45" i="1"/>
  <c r="G45" i="1"/>
  <c r="G565" i="1"/>
  <c r="H565" i="1"/>
  <c r="H316" i="1"/>
  <c r="G316" i="1"/>
  <c r="D639" i="4"/>
  <c r="F430" i="4"/>
  <c r="C424" i="1"/>
  <c r="B343" i="9"/>
  <c r="E6" i="5"/>
  <c r="F6" i="5" s="1"/>
  <c r="I22" i="3"/>
  <c r="D1012" i="1"/>
  <c r="G1012" i="1" s="1"/>
  <c r="G1182" i="1"/>
  <c r="H1182" i="1"/>
  <c r="H1510" i="1"/>
  <c r="G1510" i="1"/>
  <c r="G578" i="1"/>
  <c r="H578" i="1"/>
  <c r="F69" i="5"/>
  <c r="C1074" i="1"/>
  <c r="H23" i="3"/>
  <c r="E342" i="9" l="1"/>
  <c r="G148" i="1"/>
  <c r="E300" i="4"/>
  <c r="D296" i="1" s="1"/>
  <c r="F639" i="4"/>
  <c r="C633" i="1"/>
  <c r="G2" i="1"/>
  <c r="H2" i="1"/>
  <c r="D425" i="4"/>
  <c r="D644" i="4"/>
  <c r="C418" i="1"/>
  <c r="G20" i="9"/>
  <c r="H1012" i="1"/>
  <c r="E301" i="4"/>
  <c r="D297" i="1" s="1"/>
  <c r="E423" i="4"/>
  <c r="F423" i="4" s="1"/>
  <c r="D295" i="1"/>
  <c r="G295" i="1" s="1"/>
  <c r="E643" i="4"/>
  <c r="D417" i="1"/>
  <c r="F640" i="4"/>
  <c r="C634" i="1"/>
  <c r="F417" i="4"/>
  <c r="C412" i="1"/>
  <c r="H1537" i="1"/>
  <c r="G1537" i="1"/>
  <c r="C296" i="1"/>
  <c r="H529" i="1"/>
  <c r="G529" i="1"/>
  <c r="H1074" i="1"/>
  <c r="G1074" i="1"/>
  <c r="H1181" i="1"/>
  <c r="G1181" i="1"/>
  <c r="H1621" i="1"/>
  <c r="G1621" i="1"/>
  <c r="H424" i="1"/>
  <c r="G424" i="1"/>
  <c r="F176" i="5"/>
  <c r="C1180" i="1"/>
  <c r="H9" i="3"/>
  <c r="G299" i="9"/>
  <c r="H355" i="1"/>
  <c r="G355" i="1"/>
  <c r="H299" i="9"/>
  <c r="D1011" i="1"/>
  <c r="H8" i="3" s="1"/>
  <c r="D643" i="4"/>
  <c r="D424" i="4"/>
  <c r="F422" i="4"/>
  <c r="C417" i="1"/>
  <c r="F301" i="4"/>
  <c r="C297" i="1"/>
  <c r="G306" i="9"/>
  <c r="E306" i="9" s="1"/>
  <c r="B306" i="9" s="1"/>
  <c r="H11" i="3"/>
  <c r="F418" i="4"/>
  <c r="C413" i="1"/>
  <c r="H303" i="1"/>
  <c r="G303" i="1"/>
  <c r="H295" i="1" l="1"/>
  <c r="F300" i="4"/>
  <c r="E424" i="4"/>
  <c r="D419" i="1" s="1"/>
  <c r="M3" i="9"/>
  <c r="G413" i="1"/>
  <c r="H413" i="1"/>
  <c r="H297" i="1"/>
  <c r="G297" i="1"/>
  <c r="C419" i="1"/>
  <c r="G1180" i="1"/>
  <c r="H1180" i="1"/>
  <c r="H1011" i="1"/>
  <c r="F425" i="4"/>
  <c r="C420" i="1"/>
  <c r="G633" i="1"/>
  <c r="H633" i="1"/>
  <c r="K3" i="9"/>
  <c r="I9" i="3"/>
  <c r="G634" i="1"/>
  <c r="H634" i="1"/>
  <c r="D637" i="1"/>
  <c r="D645" i="4"/>
  <c r="F643" i="4"/>
  <c r="C637" i="1"/>
  <c r="G1011" i="1"/>
  <c r="H296" i="1"/>
  <c r="G296" i="1"/>
  <c r="H412" i="1"/>
  <c r="G412" i="1"/>
  <c r="E644" i="4"/>
  <c r="F644" i="4" s="1"/>
  <c r="E425" i="4"/>
  <c r="D420" i="1" s="1"/>
  <c r="D418" i="1"/>
  <c r="H418" i="1" s="1"/>
  <c r="H20" i="9"/>
  <c r="E20" i="9" s="1"/>
  <c r="B20" i="9" s="1"/>
  <c r="N3" i="9"/>
  <c r="I11" i="3"/>
  <c r="H417" i="1"/>
  <c r="G417" i="1"/>
  <c r="E299" i="9"/>
  <c r="D646" i="4"/>
  <c r="C638" i="1"/>
  <c r="G418" i="1" l="1"/>
  <c r="F424" i="4"/>
  <c r="B299" i="9"/>
  <c r="H419" i="1"/>
  <c r="G419" i="1"/>
  <c r="E646" i="4"/>
  <c r="D638" i="1"/>
  <c r="G638" i="1" s="1"/>
  <c r="D649" i="4"/>
  <c r="C639" i="1"/>
  <c r="D650" i="4"/>
  <c r="F646" i="4"/>
  <c r="C640" i="1"/>
  <c r="G420" i="1"/>
  <c r="H420" i="1"/>
  <c r="G637" i="1"/>
  <c r="H637" i="1"/>
  <c r="E645" i="4"/>
  <c r="G334" i="9"/>
  <c r="H334" i="9"/>
  <c r="E334" i="9" l="1"/>
  <c r="B334" i="9" s="1"/>
  <c r="E649" i="4"/>
  <c r="D639" i="1"/>
  <c r="G639" i="1" s="1"/>
  <c r="H20" i="3"/>
  <c r="C644" i="1"/>
  <c r="H638" i="1"/>
  <c r="H639" i="1"/>
  <c r="E650" i="4"/>
  <c r="F650" i="4" s="1"/>
  <c r="D640" i="1"/>
  <c r="H640" i="1" s="1"/>
  <c r="F649" i="4"/>
  <c r="H19" i="3"/>
  <c r="C643" i="1"/>
  <c r="F645" i="4"/>
  <c r="E298" i="9" l="1"/>
  <c r="I8" i="3" s="1"/>
  <c r="G297" i="9"/>
  <c r="E297" i="9" s="1"/>
  <c r="B297" i="9" s="1"/>
  <c r="G640" i="1"/>
  <c r="I20" i="3"/>
  <c r="D644" i="1"/>
  <c r="G644" i="1" s="1"/>
  <c r="I19" i="3"/>
  <c r="D643" i="1"/>
  <c r="G643" i="1" s="1"/>
  <c r="H7" i="3" l="1"/>
  <c r="J3" i="9" s="1"/>
  <c r="H644" i="1"/>
  <c r="H643" i="1"/>
  <c r="L293" i="9" l="1"/>
  <c r="F293" i="9" s="1"/>
  <c r="H295" i="9"/>
  <c r="G295" i="9"/>
  <c r="H18" i="9"/>
  <c r="G18" i="9"/>
  <c r="G17" i="9"/>
  <c r="L16" i="9"/>
  <c r="J5" i="9"/>
  <c r="H15" i="9"/>
  <c r="K11" i="9"/>
  <c r="I5" i="9"/>
  <c r="K10" i="9"/>
  <c r="K13" i="9"/>
  <c r="I7" i="9"/>
  <c r="J13" i="9"/>
  <c r="I6" i="9"/>
  <c r="J17" i="9"/>
  <c r="L15" i="9"/>
  <c r="G21" i="9"/>
  <c r="M15" i="9"/>
  <c r="J12" i="9"/>
  <c r="J11" i="9"/>
  <c r="K9" i="9"/>
  <c r="J9" i="9"/>
  <c r="I9" i="9"/>
  <c r="I8" i="9"/>
  <c r="I11" i="9"/>
  <c r="J6" i="9"/>
  <c r="K8" i="9"/>
  <c r="M16" i="9"/>
  <c r="G22" i="9"/>
  <c r="G16" i="9"/>
  <c r="H21" i="9"/>
  <c r="H17" i="9"/>
  <c r="I17" i="9"/>
  <c r="H22" i="9"/>
  <c r="G15" i="9"/>
  <c r="E15" i="9" s="1"/>
  <c r="I13" i="9"/>
  <c r="J8" i="9"/>
  <c r="I12" i="9"/>
  <c r="J7" i="9"/>
  <c r="J10" i="9"/>
  <c r="K5" i="9"/>
  <c r="K12" i="9"/>
  <c r="K7" i="9"/>
  <c r="K6" i="9"/>
  <c r="H16" i="9"/>
  <c r="E295" i="9" l="1"/>
  <c r="E23" i="9" s="1"/>
  <c r="I7" i="3" s="1"/>
  <c r="E11" i="9"/>
  <c r="B11" i="9" s="1"/>
  <c r="E16" i="9"/>
  <c r="E21" i="9"/>
  <c r="B21" i="9" s="1"/>
  <c r="F16" i="9"/>
  <c r="E12" i="9"/>
  <c r="B12" i="9" s="1"/>
  <c r="E6" i="9"/>
  <c r="B6" i="9" s="1"/>
  <c r="E22" i="9"/>
  <c r="B22" i="9" s="1"/>
  <c r="E5" i="9"/>
  <c r="B295" i="9"/>
  <c r="E10" i="9"/>
  <c r="B10" i="9" s="1"/>
  <c r="E13" i="9"/>
  <c r="B13" i="9" s="1"/>
  <c r="E8" i="9"/>
  <c r="B8" i="9" s="1"/>
  <c r="F15" i="9"/>
  <c r="E7" i="9"/>
  <c r="B7" i="9" s="1"/>
  <c r="E17" i="9"/>
  <c r="B17" i="9" s="1"/>
  <c r="E9" i="9"/>
  <c r="B9" i="9" s="1"/>
  <c r="E18" i="9"/>
  <c r="B18" i="9" s="1"/>
  <c r="B293" i="9"/>
  <c r="F23" i="9"/>
  <c r="F14" i="9" l="1"/>
  <c r="F3" i="9" s="1"/>
  <c r="B16" i="9"/>
  <c r="B15" i="9"/>
  <c r="E4" i="9"/>
  <c r="B5" i="9"/>
  <c r="E14" i="9"/>
  <c r="I13" i="3" s="1"/>
  <c r="E3" i="9" l="1"/>
</calcChain>
</file>

<file path=xl/sharedStrings.xml><?xml version="1.0" encoding="utf-8"?>
<sst xmlns="http://schemas.openxmlformats.org/spreadsheetml/2006/main" count="4733" uniqueCount="3656">
  <si>
    <t>Obveznik:</t>
  </si>
  <si>
    <t>13375 - OSNOVNA ŠKOLA TRSTENIK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</si>
  <si>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</si>
  <si>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</si>
  <si>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</si>
  <si>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</si>
  <si>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</si>
  <si>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</si>
  <si>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</si>
  <si>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</si>
  <si>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</si>
  <si>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</si>
  <si>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</si>
  <si>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</si>
  <si>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</si>
  <si>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</si>
  <si>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</si>
  <si>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</si>
  <si>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</si>
  <si>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</si>
  <si>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</si>
  <si>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</si>
  <si>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</si>
  <si>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</si>
  <si>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</si>
  <si>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</si>
  <si>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</si>
  <si>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</si>
  <si>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</si>
  <si>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</si>
  <si>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</si>
  <si>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</si>
  <si>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</si>
  <si>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</si>
  <si>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</si>
  <si>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</si>
  <si>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</si>
  <si>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</si>
  <si>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</si>
  <si>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</si>
  <si>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</si>
  <si>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</si>
  <si>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</si>
  <si>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</si>
  <si>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</si>
  <si>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</si>
  <si>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</si>
  <si>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</si>
  <si>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</si>
  <si>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</si>
  <si>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</si>
  <si>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</si>
  <si>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</si>
  <si>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</si>
  <si>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</si>
  <si>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</si>
  <si>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</si>
  <si>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</si>
  <si>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</si>
  <si>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</si>
  <si>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</si>
  <si>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</si>
  <si>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</si>
  <si>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</si>
  <si>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</si>
  <si>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</si>
  <si>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</si>
  <si>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</si>
  <si>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</si>
  <si>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</si>
  <si>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</si>
  <si>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</si>
  <si>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</si>
  <si>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</si>
  <si>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</si>
  <si>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</si>
  <si>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</si>
  <si>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</si>
  <si>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</si>
  <si>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</si>
  <si>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</si>
  <si>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</si>
  <si>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</si>
  <si>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</si>
  <si>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</si>
  <si>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</si>
  <si>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</si>
  <si>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</si>
  <si>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</si>
  <si>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</si>
  <si>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</si>
  <si>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</si>
  <si>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</si>
  <si>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</si>
  <si>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</si>
  <si>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</si>
  <si>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</si>
  <si>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</si>
  <si>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</si>
  <si>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</si>
  <si>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</si>
  <si>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</si>
  <si>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</si>
  <si>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</si>
  <si>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</si>
  <si>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</si>
  <si>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</si>
  <si>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</si>
  <si>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</si>
  <si>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</si>
  <si>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</si>
  <si>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</si>
  <si>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</si>
  <si>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</si>
  <si>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</si>
  <si>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</si>
  <si>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</si>
  <si>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</si>
  <si>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</si>
  <si>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</si>
  <si>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</si>
  <si>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</si>
  <si>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</si>
  <si>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</si>
  <si>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</si>
  <si>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</si>
  <si>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</si>
  <si>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</si>
  <si>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</si>
  <si>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</si>
  <si>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</si>
  <si>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</si>
  <si>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</si>
  <si>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</si>
  <si>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</si>
  <si>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</si>
  <si>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</si>
  <si>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</si>
  <si>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</si>
  <si>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</si>
  <si>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</si>
  <si>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</si>
  <si>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</si>
  <si>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</si>
  <si>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</si>
  <si>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</si>
  <si>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</si>
  <si>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</si>
  <si>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</si>
  <si>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</si>
  <si>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</si>
  <si>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</si>
  <si>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</si>
  <si>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</si>
  <si>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</si>
  <si>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</si>
  <si>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</si>
  <si>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</si>
  <si>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</si>
  <si>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</si>
  <si>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</si>
  <si>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</si>
  <si>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</si>
  <si>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</si>
  <si>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</si>
  <si>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</si>
  <si>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</si>
  <si>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</si>
  <si>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</si>
  <si>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</si>
  <si>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</si>
  <si>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</si>
  <si>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</si>
  <si>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</si>
  <si>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</si>
  <si>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</si>
  <si>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</si>
  <si>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</si>
  <si>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</si>
  <si>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</si>
  <si>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</si>
  <si>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</si>
  <si>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</si>
  <si>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</si>
  <si>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</si>
  <si>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</si>
  <si>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</si>
  <si>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</si>
  <si>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</si>
  <si>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</si>
  <si>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</si>
  <si>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</si>
  <si>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</si>
  <si>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</si>
  <si>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</si>
  <si>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</si>
  <si>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</si>
  <si>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</si>
  <si>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</si>
  <si>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</si>
  <si>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</si>
  <si>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</si>
  <si>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</si>
  <si>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</si>
  <si>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</si>
  <si>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</si>
  <si>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</si>
  <si>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</si>
  <si>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</si>
  <si>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</si>
  <si>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</si>
  <si>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</si>
  <si>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</si>
  <si>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</si>
  <si>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</si>
  <si>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</si>
  <si>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</si>
  <si>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</si>
  <si>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</si>
  <si>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</si>
  <si>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</si>
  <si>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</si>
  <si>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</si>
  <si>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</si>
  <si>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</si>
  <si>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</si>
  <si>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</si>
  <si>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</si>
  <si>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</si>
  <si>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</si>
  <si>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</si>
  <si>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</si>
  <si>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</si>
  <si>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</si>
  <si>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</si>
  <si>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</si>
  <si>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</si>
  <si>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</si>
  <si>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</si>
  <si>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</si>
  <si>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</si>
  <si>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</si>
  <si>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</si>
  <si>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</si>
  <si>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</si>
  <si>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</si>
  <si>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</si>
  <si>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</si>
  <si>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</si>
  <si>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</si>
  <si>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</si>
  <si>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</si>
  <si>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</si>
  <si>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</si>
  <si>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</si>
  <si>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</si>
  <si>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</si>
  <si>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</si>
  <si>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</si>
  <si>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</si>
  <si>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</si>
  <si>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</si>
  <si>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</si>
  <si>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</si>
  <si>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</si>
  <si>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</si>
  <si>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</si>
  <si>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</si>
  <si>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</si>
  <si>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</si>
  <si>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</si>
  <si>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</si>
  <si>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</si>
  <si>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</si>
  <si>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</si>
  <si>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</si>
  <si>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</si>
  <si>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</si>
  <si>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</si>
  <si>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</si>
  <si>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</si>
  <si>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</si>
  <si>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</si>
  <si>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</si>
  <si>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</si>
  <si>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</si>
  <si>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</si>
  <si>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</si>
  <si>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</si>
  <si>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</si>
  <si>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</si>
  <si>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</si>
  <si>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</si>
  <si>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</si>
  <si>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</si>
  <si>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</si>
  <si>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</si>
  <si>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</si>
  <si>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</si>
  <si>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</si>
  <si>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</si>
  <si>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</si>
  <si>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</si>
  <si>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</si>
  <si>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</si>
  <si>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</si>
  <si>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</si>
  <si>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</si>
  <si>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</si>
  <si>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</si>
  <si>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</si>
  <si>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</si>
  <si>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</si>
  <si>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</si>
  <si>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</si>
  <si>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</si>
  <si>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</si>
  <si>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</si>
  <si>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</si>
  <si>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</si>
  <si>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</si>
  <si>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</si>
  <si>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</si>
  <si>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</si>
  <si>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</si>
  <si>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</si>
  <si>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</si>
  <si>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</si>
  <si>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</si>
  <si>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</si>
  <si>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</si>
  <si>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</si>
  <si>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</si>
  <si>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</si>
  <si>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</si>
  <si>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</si>
  <si>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</si>
  <si>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</si>
  <si>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</si>
  <si>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</si>
  <si>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</si>
  <si>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</si>
  <si>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</si>
  <si>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</si>
  <si>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</si>
  <si>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</si>
  <si>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</si>
  <si>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</si>
  <si>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</si>
  <si>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</si>
  <si>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</si>
  <si>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</si>
  <si>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</si>
  <si>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</si>
  <si>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</si>
  <si>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</si>
  <si>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</si>
  <si>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</si>
  <si>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</si>
  <si>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</si>
  <si>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</si>
  <si>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</si>
  <si>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</si>
  <si>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</si>
  <si>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</si>
  <si>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</si>
  <si>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</si>
  <si>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</si>
  <si>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</si>
  <si>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</si>
  <si>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</si>
  <si>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</si>
  <si>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</si>
  <si>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</si>
  <si>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</si>
  <si>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</si>
  <si>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</si>
  <si>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</si>
  <si>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</si>
  <si>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</si>
  <si>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</si>
  <si>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</si>
  <si>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</si>
  <si>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</si>
  <si>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</si>
  <si>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</si>
  <si>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</si>
  <si>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</si>
  <si>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</si>
  <si>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</si>
  <si>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</si>
  <si>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</si>
  <si>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</si>
  <si>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</si>
  <si>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</si>
  <si>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</si>
  <si>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</si>
  <si>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</si>
  <si>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</si>
  <si>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</si>
  <si>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</si>
  <si>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</si>
  <si>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</si>
  <si>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</si>
  <si>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</si>
  <si>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</si>
  <si>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</si>
  <si>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</si>
  <si>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</si>
  <si>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</si>
  <si>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</si>
  <si>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</si>
  <si>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</si>
  <si>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</si>
  <si>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</si>
  <si>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</si>
  <si>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</si>
  <si>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</si>
  <si>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</si>
  <si>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</si>
  <si>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</si>
  <si>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</si>
  <si>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</si>
  <si>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</si>
  <si>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</si>
  <si>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</si>
  <si>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</si>
  <si>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</si>
  <si>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</si>
  <si>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</si>
  <si>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</si>
  <si>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</si>
  <si>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</si>
  <si>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</si>
  <si>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</si>
  <si>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</si>
  <si>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</si>
  <si>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</si>
  <si>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</si>
  <si>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</si>
  <si>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</si>
  <si>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</si>
  <si>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</si>
  <si>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</si>
  <si>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</si>
  <si>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</si>
  <si>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</si>
  <si>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</si>
  <si>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</si>
  <si>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</si>
  <si>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</si>
  <si>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</si>
  <si>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</si>
  <si>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</si>
  <si>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</si>
  <si>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</si>
  <si>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</si>
  <si>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</si>
  <si>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</si>
  <si>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</si>
  <si>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</si>
  <si>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</si>
  <si>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</si>
  <si>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</si>
  <si>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</si>
  <si>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</si>
  <si>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</si>
  <si>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</si>
  <si>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</si>
  <si>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</si>
  <si>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</si>
  <si>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</si>
  <si>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</si>
  <si>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</si>
  <si>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</si>
  <si>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</si>
  <si>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</si>
  <si>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</si>
  <si>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</si>
  <si>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</si>
  <si>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</si>
  <si>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</si>
  <si>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</si>
  <si>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</si>
  <si>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</si>
  <si>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</si>
  <si>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</si>
  <si>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</si>
  <si>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</si>
  <si>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</si>
  <si>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</si>
  <si>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</si>
  <si>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</si>
  <si>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</si>
  <si>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</si>
  <si>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</si>
  <si>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</si>
  <si>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</si>
  <si>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</si>
  <si>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</si>
  <si>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</si>
  <si>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</si>
  <si>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</si>
  <si>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</si>
  <si>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</si>
  <si>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</si>
  <si>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</si>
  <si>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</si>
  <si>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</si>
  <si>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</si>
  <si>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</si>
  <si>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</si>
  <si>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</si>
  <si>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</si>
  <si>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</si>
  <si>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</si>
  <si>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</si>
  <si>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</si>
  <si>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</si>
  <si>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</si>
  <si>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</si>
  <si>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</si>
  <si>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</si>
  <si>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</si>
  <si>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</si>
  <si>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</si>
  <si>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</si>
  <si>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</si>
  <si>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</si>
  <si>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</si>
  <si>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</si>
  <si>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</si>
  <si>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</si>
  <si>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</si>
  <si>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</si>
  <si>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</si>
  <si>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</si>
  <si>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</si>
  <si>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</si>
  <si>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</si>
  <si>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</si>
  <si>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</si>
  <si>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</si>
  <si>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</si>
  <si>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</si>
  <si>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</si>
  <si>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</si>
  <si>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</si>
  <si>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</si>
  <si>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</si>
  <si>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</si>
  <si>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</si>
  <si>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</si>
  <si>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</si>
  <si>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</si>
  <si>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</si>
  <si>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</si>
  <si>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</si>
  <si>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</si>
  <si>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</si>
  <si>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</si>
  <si>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</si>
  <si>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</si>
  <si>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</si>
  <si>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</si>
  <si>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</si>
  <si>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</si>
  <si>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</si>
  <si>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</si>
  <si>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</si>
  <si>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</si>
  <si>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</si>
  <si>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</si>
  <si>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</si>
  <si>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</si>
  <si>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</si>
  <si>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</si>
  <si>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</si>
  <si>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</si>
  <si>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</si>
  <si>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</si>
  <si>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</si>
  <si>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</si>
  <si>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</si>
  <si>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</si>
  <si>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</si>
  <si>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</si>
  <si>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</si>
  <si>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</si>
  <si>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</si>
  <si>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</si>
  <si>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</si>
  <si>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</si>
  <si>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</si>
  <si>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</si>
  <si>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</si>
  <si>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</si>
  <si>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</si>
  <si>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</si>
  <si>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</si>
  <si>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</si>
  <si>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</si>
  <si>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</si>
  <si>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</si>
  <si>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</si>
  <si>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</si>
  <si>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</si>
  <si>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</si>
  <si>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</si>
  <si>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</si>
  <si>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</si>
  <si>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</si>
  <si>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</si>
  <si>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</si>
  <si>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</si>
  <si>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</si>
  <si>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</si>
  <si>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</si>
  <si>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</si>
  <si>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</si>
  <si>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</si>
  <si>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</si>
  <si>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</si>
  <si>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</si>
  <si>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</si>
  <si>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</si>
  <si>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</si>
  <si>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</si>
  <si>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</si>
  <si>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</si>
  <si>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</si>
  <si>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</si>
  <si>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</si>
  <si>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</si>
  <si>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</si>
  <si>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</si>
  <si>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</si>
  <si>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</si>
  <si>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</si>
  <si>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</si>
  <si>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</si>
  <si>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</si>
  <si>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</si>
  <si>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</si>
  <si>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</si>
  <si>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</si>
  <si>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</si>
  <si>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</si>
  <si>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</si>
  <si>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</si>
  <si>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</si>
  <si>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</si>
  <si>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</si>
  <si>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</si>
  <si>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</si>
  <si>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</si>
  <si>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</si>
  <si>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</si>
  <si>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</si>
  <si>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</si>
  <si>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</si>
  <si>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</si>
  <si>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</si>
  <si>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</si>
  <si>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</si>
  <si>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</si>
  <si>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</si>
  <si>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</si>
  <si>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</si>
  <si>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</si>
  <si>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</si>
  <si>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</si>
  <si>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</si>
  <si>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</si>
  <si>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</si>
  <si>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</si>
  <si>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</si>
  <si>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</si>
  <si>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</si>
  <si>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</si>
  <si>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</si>
  <si>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</si>
  <si>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</si>
  <si>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</si>
  <si>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</si>
  <si>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</si>
  <si>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</si>
  <si>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</si>
  <si>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</si>
  <si>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</si>
  <si>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</si>
  <si>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</si>
  <si>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</si>
  <si>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</si>
  <si>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</si>
  <si>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</si>
  <si>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</si>
  <si>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</si>
  <si>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</si>
  <si>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</si>
  <si>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</si>
  <si>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</si>
  <si>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</si>
  <si>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</si>
  <si>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</si>
  <si>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</si>
  <si>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</si>
  <si>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</si>
  <si>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</si>
  <si>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</si>
  <si>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</si>
  <si>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</si>
  <si>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</si>
  <si>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</si>
  <si>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</si>
  <si>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</si>
  <si>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</si>
  <si>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</si>
  <si>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</si>
  <si>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</si>
  <si>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</si>
  <si>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</si>
  <si>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</si>
  <si>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</si>
  <si>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</si>
  <si>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</si>
  <si>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</si>
  <si>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</si>
  <si>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</si>
  <si>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</si>
  <si>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</si>
  <si>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</si>
  <si>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</si>
  <si>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</si>
  <si>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</si>
  <si>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</si>
  <si>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</si>
  <si>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</si>
  <si>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</si>
  <si>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</si>
  <si>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</si>
  <si>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</si>
  <si>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</si>
  <si>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</si>
  <si>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</si>
  <si>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</si>
  <si>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</si>
  <si>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</si>
  <si>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</si>
  <si>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</si>
  <si>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</si>
  <si>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</si>
  <si>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</si>
  <si>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</si>
  <si>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</si>
  <si>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</si>
  <si>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</si>
  <si>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</si>
  <si>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</si>
  <si>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</si>
  <si>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</si>
  <si>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</si>
  <si>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</si>
  <si>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</si>
  <si>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</si>
  <si>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</si>
  <si>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</si>
  <si>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</si>
  <si>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</si>
  <si>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</si>
  <si>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</si>
  <si>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</si>
  <si>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</si>
  <si>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</si>
  <si>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</si>
  <si>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</si>
  <si>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</si>
  <si>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</si>
  <si>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</si>
  <si>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</si>
  <si>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</si>
  <si>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</si>
  <si>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</si>
  <si>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</si>
  <si>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</si>
  <si>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</si>
  <si>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</si>
  <si>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</si>
  <si>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</si>
  <si>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</si>
  <si>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</si>
  <si>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</si>
  <si>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</si>
  <si>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</si>
  <si>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</si>
  <si>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</si>
  <si>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</si>
  <si>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</si>
  <si>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</si>
  <si>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</si>
  <si>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</si>
  <si>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</si>
  <si>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</si>
  <si>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</si>
  <si>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</si>
  <si>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</si>
  <si>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</si>
  <si>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</si>
  <si>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</si>
  <si>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</si>
  <si>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</si>
  <si>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</si>
  <si>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</si>
  <si>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</si>
  <si>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</si>
  <si>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</si>
  <si>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</si>
  <si>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</si>
  <si>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</si>
  <si>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</si>
  <si>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</si>
  <si>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</si>
  <si>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</si>
  <si>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</si>
  <si>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</si>
  <si>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</si>
  <si>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</si>
  <si>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</si>
  <si>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</si>
  <si>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</si>
  <si>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</si>
  <si>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</si>
  <si>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</si>
  <si>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</si>
  <si>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</si>
  <si>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</si>
  <si>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</si>
  <si>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</si>
  <si>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</si>
  <si>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</si>
  <si>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</si>
  <si>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</si>
  <si>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</si>
  <si>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</si>
  <si>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</si>
  <si>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</si>
  <si>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</si>
  <si>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</si>
  <si>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</si>
  <si>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</si>
  <si>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</si>
  <si>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</si>
  <si>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</si>
  <si>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</si>
  <si>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</si>
  <si>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</si>
  <si>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</si>
  <si>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</si>
  <si>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</si>
  <si>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</si>
  <si>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</si>
  <si>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</si>
  <si>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</si>
  <si>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</si>
  <si>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</si>
  <si>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</si>
  <si>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</si>
  <si>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</si>
  <si>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</si>
  <si>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</si>
  <si>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</si>
  <si>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</si>
  <si>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</si>
  <si>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</si>
  <si>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</si>
  <si>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</si>
  <si>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</si>
  <si>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</si>
  <si>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</si>
  <si>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</si>
  <si>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</si>
  <si>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</si>
  <si>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</si>
  <si>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</si>
  <si>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</si>
  <si>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</si>
  <si>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</si>
  <si>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</si>
  <si>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</si>
  <si>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</si>
  <si>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</si>
  <si>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</si>
  <si>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</si>
  <si>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</si>
  <si>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</si>
  <si>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</si>
  <si>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</si>
  <si>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</si>
  <si>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</si>
  <si>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</si>
  <si>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</si>
  <si>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</si>
  <si>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</si>
  <si>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</si>
  <si>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</si>
  <si>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</si>
  <si>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</si>
  <si>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</si>
  <si>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</si>
  <si>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</si>
  <si>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</si>
  <si>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</si>
  <si>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</si>
  <si>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</si>
  <si>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</si>
  <si>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</si>
  <si>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</si>
  <si>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</si>
  <si>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</si>
  <si>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</si>
  <si>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</si>
  <si>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</si>
  <si>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</si>
  <si>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</si>
  <si>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</si>
  <si>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</si>
  <si>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</si>
  <si>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</si>
  <si>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</si>
  <si>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</si>
  <si>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</si>
  <si>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</si>
  <si>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</si>
  <si>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</si>
  <si>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</si>
  <si>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</si>
  <si>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</si>
  <si>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</si>
  <si>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</si>
  <si>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</si>
  <si>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</si>
  <si>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</si>
  <si>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</si>
  <si>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</si>
  <si>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</si>
  <si>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</si>
  <si>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</si>
  <si>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</si>
  <si>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</si>
  <si>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</si>
  <si>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</si>
  <si>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</si>
  <si>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</si>
  <si>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</si>
  <si>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</si>
  <si>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</si>
  <si>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</si>
  <si>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</si>
  <si>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</si>
  <si>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</si>
  <si>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</si>
  <si>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</si>
  <si>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</si>
  <si>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</si>
  <si>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</si>
  <si>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</si>
  <si>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</si>
  <si>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</si>
  <si>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</si>
  <si>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</si>
  <si>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</si>
  <si>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</si>
  <si>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</si>
  <si>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</si>
  <si>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</si>
  <si>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</si>
  <si>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</si>
  <si>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</si>
  <si>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</si>
  <si>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</si>
  <si>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</si>
  <si>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</si>
  <si>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</si>
  <si>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</si>
  <si>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</si>
  <si>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</si>
  <si>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</si>
  <si>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</si>
  <si>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</si>
  <si>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</si>
  <si>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</si>
  <si>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</si>
  <si>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</si>
  <si>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</si>
  <si>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</si>
  <si>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</si>
  <si>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</si>
  <si>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</si>
  <si>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</si>
  <si>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</si>
  <si>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</si>
  <si>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</si>
  <si>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</si>
  <si>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</si>
  <si>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</si>
  <si>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</si>
  <si>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</si>
  <si>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</si>
  <si>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</si>
  <si>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</si>
  <si>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</si>
  <si>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</si>
  <si>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</si>
  <si>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</si>
  <si>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</si>
  <si>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</si>
  <si>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</si>
  <si>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</si>
  <si>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</si>
  <si>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</si>
  <si>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</si>
  <si>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</si>
  <si>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</si>
  <si>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</si>
  <si>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</si>
  <si>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</si>
  <si>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</si>
  <si>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</si>
  <si>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</si>
  <si>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</si>
  <si>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</si>
  <si>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</si>
  <si>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</si>
  <si>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</si>
  <si>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</si>
  <si>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</si>
  <si>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</si>
  <si>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</si>
  <si>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</si>
  <si>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</si>
  <si>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</si>
  <si>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</si>
  <si>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</si>
  <si>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</si>
  <si>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</si>
  <si>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</si>
  <si>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</si>
  <si>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</si>
  <si>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</si>
  <si>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</si>
  <si>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</si>
  <si>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</si>
  <si>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</si>
  <si>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</si>
  <si>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</si>
  <si>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</si>
  <si>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</si>
  <si>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</si>
  <si>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</si>
  <si>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</si>
  <si>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</si>
  <si>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</si>
  <si>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</si>
  <si>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</si>
  <si>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</si>
  <si>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</si>
  <si>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</si>
  <si>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</si>
  <si>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</si>
  <si>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</si>
  <si>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</si>
  <si>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</si>
  <si>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</si>
  <si>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</si>
  <si>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</si>
  <si>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</si>
  <si>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</si>
  <si>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</si>
  <si>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</si>
  <si>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</si>
  <si>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</si>
  <si>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</si>
  <si>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</si>
  <si>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</si>
  <si>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</si>
  <si>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</si>
  <si>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</si>
  <si>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</si>
  <si>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</si>
  <si>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</si>
  <si>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</si>
  <si>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</si>
  <si>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</si>
  <si>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</si>
  <si>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</si>
  <si>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</si>
  <si>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</si>
  <si>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</si>
  <si>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</si>
  <si>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</si>
  <si>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</si>
  <si>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</si>
  <si>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</si>
  <si>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</si>
  <si>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</si>
  <si>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</si>
  <si>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</si>
  <si>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</si>
  <si>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</si>
  <si>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</si>
  <si>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</si>
  <si>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</si>
  <si>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</si>
  <si>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</si>
  <si>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</si>
  <si>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</si>
  <si>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</si>
  <si>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</si>
  <si>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</si>
  <si>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</si>
  <si>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</si>
  <si>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</si>
  <si>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</si>
  <si>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</si>
  <si>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</si>
  <si>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</si>
  <si>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</si>
  <si>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</si>
  <si>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</si>
  <si>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</si>
  <si>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</si>
  <si>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</si>
  <si>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</si>
  <si>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</si>
  <si>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</si>
  <si>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</si>
  <si>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</si>
  <si>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</si>
  <si>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</si>
  <si>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</si>
  <si>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</si>
  <si>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</si>
  <si>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</si>
  <si>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</si>
  <si>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</si>
  <si>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</si>
  <si>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</si>
  <si>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</si>
  <si>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</si>
  <si>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</si>
  <si>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</si>
  <si>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</si>
  <si>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</si>
  <si>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</si>
  <si>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</si>
  <si>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</si>
  <si>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</si>
  <si>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</si>
  <si>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</si>
  <si>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</si>
  <si>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</si>
  <si>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</si>
  <si>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</si>
  <si>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</si>
  <si>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</si>
  <si>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</si>
  <si>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</si>
  <si>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</si>
  <si>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</si>
  <si>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</si>
  <si>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</si>
  <si>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</si>
  <si>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</si>
  <si>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</si>
  <si>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</si>
  <si>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</si>
  <si>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</si>
  <si>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</si>
  <si>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</si>
  <si>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</si>
  <si>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</si>
  <si>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</si>
  <si>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</si>
  <si>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</si>
  <si>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</si>
  <si>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</si>
  <si>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</si>
  <si>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</si>
  <si>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</si>
  <si>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</si>
  <si>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</si>
  <si>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</si>
  <si>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</si>
  <si>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</si>
  <si>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</si>
  <si>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</si>
  <si>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</si>
  <si>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</si>
  <si>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</si>
  <si>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</si>
  <si>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</si>
  <si>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</si>
  <si>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</si>
  <si>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</si>
  <si>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</si>
  <si>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</si>
  <si>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</si>
  <si>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</si>
  <si>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</si>
  <si>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</si>
  <si>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</si>
  <si>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</si>
  <si>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</si>
  <si>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</si>
  <si>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</si>
  <si>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</si>
  <si>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</si>
  <si>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</si>
  <si>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</si>
  <si>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</si>
  <si>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</si>
  <si>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</si>
  <si>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</si>
  <si>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</si>
  <si>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</si>
  <si>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</si>
  <si>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</si>
  <si>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</si>
  <si>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</si>
  <si>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</si>
  <si>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</si>
  <si>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</si>
  <si>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</si>
  <si>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</si>
  <si>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</si>
  <si>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</si>
  <si>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</si>
  <si>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</si>
  <si>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</si>
  <si>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</si>
  <si>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</si>
  <si>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</si>
  <si>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</si>
  <si>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</si>
  <si>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</si>
  <si>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</si>
  <si>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</si>
  <si>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</si>
  <si>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</si>
  <si>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</si>
  <si>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</si>
  <si>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</si>
  <si>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</si>
  <si>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</si>
  <si>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</si>
  <si>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</si>
  <si>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</si>
  <si>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</si>
  <si>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</si>
  <si>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</si>
  <si>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</si>
  <si>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</si>
  <si>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</si>
  <si>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</si>
  <si>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</si>
  <si>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</si>
  <si>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</si>
  <si>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</si>
  <si>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</si>
  <si>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</si>
  <si>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</si>
  <si>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</si>
  <si>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</si>
  <si>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</si>
  <si>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</si>
  <si>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</si>
  <si>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</si>
  <si>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</si>
  <si>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</si>
  <si>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</si>
  <si>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</si>
  <si>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</si>
  <si>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</si>
  <si>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</si>
  <si>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</si>
  <si>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</si>
  <si>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</si>
  <si>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</si>
  <si>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</si>
  <si>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</si>
  <si>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</si>
  <si>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</si>
  <si>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</si>
  <si>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</si>
  <si>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</si>
  <si>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</si>
  <si>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</si>
  <si>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</si>
  <si>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</si>
  <si>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</si>
  <si>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</si>
  <si>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</si>
  <si>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</si>
  <si>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</si>
  <si>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</si>
  <si>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</si>
  <si>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</si>
  <si>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</si>
  <si>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</si>
  <si>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</si>
  <si>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</si>
  <si>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</si>
  <si>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</si>
  <si>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</si>
  <si>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</si>
  <si>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</si>
  <si>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</si>
  <si>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</si>
  <si>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</si>
  <si>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</si>
  <si>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</si>
  <si>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</si>
  <si>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</si>
  <si>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</si>
  <si>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</si>
  <si>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</si>
  <si>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</si>
  <si>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</si>
  <si>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</si>
  <si>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</si>
  <si>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</si>
  <si>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</si>
  <si>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</si>
  <si>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</si>
  <si>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</si>
  <si>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</si>
  <si>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</si>
  <si>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</si>
  <si>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</si>
  <si>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</si>
  <si>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</si>
  <si>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</si>
  <si>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</si>
  <si>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</si>
  <si>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</si>
  <si>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</si>
  <si>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</si>
  <si>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</si>
  <si>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</si>
  <si>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</si>
  <si>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</si>
  <si>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</si>
  <si>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</si>
  <si>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</si>
  <si>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</si>
  <si>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</si>
  <si>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</si>
  <si>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</si>
  <si>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</si>
  <si>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</si>
  <si>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</si>
  <si>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</si>
  <si>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</si>
  <si>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</si>
  <si>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</si>
  <si>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</si>
  <si>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</si>
  <si>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</si>
  <si>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</si>
  <si>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</si>
  <si>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</si>
  <si>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</si>
  <si>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</si>
  <si>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</si>
  <si>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</si>
  <si>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</si>
  <si>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</si>
  <si>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</si>
  <si>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</si>
  <si>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</si>
  <si>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</si>
  <si>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</si>
  <si>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</si>
  <si>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</si>
  <si>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</si>
  <si>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</si>
  <si>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</si>
  <si>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</si>
  <si>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</si>
  <si>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</si>
  <si>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</si>
  <si>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</si>
  <si>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</si>
  <si>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</si>
  <si>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</si>
  <si>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</si>
  <si>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</si>
  <si>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</si>
  <si>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</si>
  <si>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</si>
  <si>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</si>
  <si>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</si>
  <si>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</si>
  <si>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</si>
  <si>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</si>
  <si>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</si>
  <si>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</si>
  <si>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</si>
  <si>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</si>
  <si>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</si>
  <si>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</si>
  <si>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</si>
  <si>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</si>
  <si>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</si>
  <si>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</si>
  <si>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</si>
  <si>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</si>
  <si>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</si>
  <si>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</si>
  <si>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</si>
  <si>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</si>
  <si>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</si>
  <si>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</si>
  <si>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</si>
  <si>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</si>
  <si>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</si>
  <si>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</si>
  <si>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</si>
  <si>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</si>
  <si>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</si>
  <si>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</si>
  <si>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</si>
  <si>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</si>
  <si>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</si>
  <si>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</si>
  <si>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</si>
  <si>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</si>
  <si>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</si>
  <si>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</si>
  <si>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</si>
  <si>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</si>
  <si>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</si>
  <si>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</si>
  <si>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</si>
  <si>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</si>
  <si>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</si>
  <si>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</si>
  <si>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</si>
  <si>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</si>
  <si>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</si>
  <si>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</si>
  <si>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</si>
  <si>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</si>
  <si>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</si>
  <si>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</si>
  <si>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</si>
  <si>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</si>
  <si>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</si>
  <si>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</si>
  <si>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</si>
  <si>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</si>
  <si>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</si>
  <si>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</si>
  <si>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</si>
  <si>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</si>
  <si>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</si>
  <si>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</si>
  <si>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</si>
  <si>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</si>
  <si>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</si>
  <si>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</si>
  <si>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</si>
  <si>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</si>
  <si>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</si>
  <si>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</si>
  <si>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</si>
  <si>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</si>
  <si>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</si>
  <si>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</si>
  <si>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</si>
  <si>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</si>
  <si>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</si>
  <si>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</si>
  <si>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</si>
  <si>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</si>
  <si>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</si>
  <si>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</si>
  <si>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</si>
  <si>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</si>
  <si>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</si>
  <si>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</si>
  <si>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</si>
  <si>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</si>
  <si>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</si>
  <si>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</si>
  <si>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</si>
  <si>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</si>
  <si>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</si>
  <si>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</si>
  <si>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</si>
  <si>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</si>
  <si>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</si>
  <si>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</si>
  <si>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</si>
  <si>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</si>
  <si>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</si>
  <si>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</si>
  <si>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</si>
  <si>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</si>
  <si>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</si>
  <si>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</si>
  <si>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</si>
  <si>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</si>
  <si>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</si>
  <si>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</si>
  <si>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</si>
  <si>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</si>
  <si>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</si>
  <si>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</si>
  <si>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</si>
  <si>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</si>
  <si>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</si>
  <si>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</si>
  <si>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</si>
  <si>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</si>
  <si>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</si>
  <si>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</si>
  <si>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</si>
  <si>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</si>
  <si>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</si>
  <si>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</si>
  <si>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</si>
  <si>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</si>
  <si>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</si>
  <si>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</si>
  <si>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</si>
  <si>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</si>
  <si>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</si>
  <si>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</si>
  <si>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</si>
  <si>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</si>
  <si>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</si>
  <si>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</si>
  <si>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</si>
  <si>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</si>
  <si>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</si>
  <si>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</si>
  <si>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</si>
  <si>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</si>
  <si>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</si>
  <si>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</si>
  <si>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</si>
  <si>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</si>
  <si>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</si>
  <si>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</si>
  <si>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</si>
  <si>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</si>
  <si>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</si>
  <si>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</si>
  <si>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</si>
  <si>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</si>
  <si>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</si>
  <si>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</si>
  <si>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</si>
  <si>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</si>
  <si>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</si>
  <si>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</si>
  <si>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</si>
  <si>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</si>
  <si>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</si>
  <si>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</si>
  <si>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</si>
  <si>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</si>
  <si>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</si>
  <si>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</si>
  <si>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</si>
  <si>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</si>
  <si>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</si>
  <si>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</si>
  <si>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</si>
  <si>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</si>
  <si>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</si>
  <si>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</si>
  <si>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</si>
  <si>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</si>
  <si>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</si>
  <si>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</si>
  <si>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</si>
  <si>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</si>
  <si>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</si>
  <si>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</si>
  <si>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</si>
  <si>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</si>
  <si>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</si>
  <si>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</si>
  <si>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</si>
  <si>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</si>
  <si>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</si>
  <si>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</si>
  <si>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</si>
  <si>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</si>
  <si>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</si>
  <si>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</si>
  <si>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</si>
  <si>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</si>
  <si>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</si>
  <si>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</si>
  <si>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</si>
  <si>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</si>
  <si>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</si>
  <si>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</si>
  <si>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</si>
  <si>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</si>
  <si>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</si>
  <si>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</si>
  <si>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</si>
  <si>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</si>
  <si>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</si>
  <si>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</si>
  <si>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</si>
  <si>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</si>
  <si>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</si>
  <si>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</si>
  <si>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</si>
  <si>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</si>
  <si>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</si>
  <si>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</si>
  <si>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</si>
  <si>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</si>
  <si>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</si>
  <si>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</si>
  <si>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</si>
  <si>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</si>
  <si>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</si>
  <si>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</si>
  <si>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</si>
  <si>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</si>
  <si>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</si>
  <si>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</si>
  <si>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</si>
  <si>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</si>
  <si>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</si>
  <si>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</si>
  <si>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</si>
  <si>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</si>
  <si>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</si>
  <si>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</si>
  <si>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</si>
  <si>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</si>
  <si>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</si>
  <si>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</si>
  <si>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</si>
  <si>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</si>
  <si>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</si>
  <si>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</si>
  <si>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</si>
  <si>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</si>
  <si>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</si>
  <si>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</si>
  <si>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</si>
  <si>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</si>
  <si>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</si>
  <si>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</si>
  <si>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</si>
  <si>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</si>
  <si>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</si>
  <si>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</si>
  <si>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</si>
  <si>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</si>
  <si>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</si>
  <si>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</si>
  <si>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</si>
  <si>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</si>
  <si>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</si>
  <si>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</si>
  <si>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</si>
  <si>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</si>
  <si>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</si>
  <si>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</si>
  <si>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</si>
  <si>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</si>
  <si>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</si>
  <si>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</si>
  <si>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</si>
  <si>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</si>
  <si>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</si>
  <si>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</si>
  <si>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</si>
  <si>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</si>
  <si>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</si>
  <si>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</si>
  <si>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</si>
  <si>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</si>
  <si>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</si>
  <si>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</si>
  <si>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</si>
  <si>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</si>
  <si>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</si>
  <si>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</si>
  <si>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</si>
  <si>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</si>
  <si>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</si>
  <si>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</si>
  <si>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</si>
  <si>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</si>
  <si>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</si>
  <si>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</si>
  <si>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</si>
  <si>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</si>
  <si>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</si>
  <si>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</si>
  <si>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</si>
  <si>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</si>
  <si>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</si>
  <si>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</si>
  <si>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</si>
  <si>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</si>
  <si>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</si>
  <si>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</si>
  <si>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</si>
  <si>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</si>
  <si>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</si>
  <si>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</si>
  <si>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</si>
  <si>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</si>
  <si>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</si>
  <si>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</si>
  <si>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</si>
  <si>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</si>
  <si>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</si>
  <si>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</si>
  <si>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</si>
  <si>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</si>
  <si>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</si>
  <si>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</si>
  <si>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</si>
  <si>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</si>
  <si>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</si>
  <si>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</si>
  <si>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</si>
  <si>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</si>
  <si>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</si>
  <si>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</si>
  <si>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</si>
  <si>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</si>
  <si>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</si>
  <si>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</si>
  <si>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</si>
  <si>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</si>
  <si>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</si>
  <si>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</si>
  <si>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</si>
  <si>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</si>
  <si>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</si>
  <si>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</si>
  <si>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</si>
  <si>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</si>
  <si>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</si>
  <si>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</si>
  <si>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</si>
  <si>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</si>
  <si>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</si>
  <si>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</si>
  <si>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</si>
  <si>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</si>
  <si>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</si>
  <si>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</si>
  <si>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</si>
  <si>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</si>
  <si>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</si>
  <si>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</si>
  <si>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</si>
  <si>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</si>
  <si>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</si>
  <si>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</si>
  <si>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</si>
  <si>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</si>
  <si>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</si>
  <si>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</si>
  <si>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</si>
  <si>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</si>
  <si>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</si>
  <si>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</si>
  <si>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</si>
  <si>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</si>
  <si>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</si>
  <si>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</si>
  <si>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</si>
  <si>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</si>
  <si>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</si>
  <si>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</si>
  <si>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</si>
  <si>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</si>
  <si>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</si>
  <si>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</si>
  <si>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</si>
  <si>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</si>
  <si>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</si>
  <si>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</si>
  <si>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</si>
  <si>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</si>
  <si>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</si>
  <si>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</si>
  <si>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</si>
  <si>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</si>
  <si>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</si>
  <si>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</si>
  <si>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</si>
  <si>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</si>
  <si>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</si>
  <si>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</si>
  <si>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</si>
  <si>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</si>
  <si>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</si>
  <si>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</si>
  <si>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</si>
  <si>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</si>
  <si>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</si>
  <si>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</si>
  <si>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</si>
  <si>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</si>
  <si>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</si>
  <si>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</si>
  <si>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</si>
  <si>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</si>
  <si>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</si>
  <si>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</si>
  <si>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</si>
  <si>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</si>
  <si>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</si>
  <si>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</si>
  <si>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</si>
  <si>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</si>
  <si>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</si>
  <si>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</si>
  <si>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</si>
  <si>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</si>
  <si>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</si>
  <si>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</si>
  <si>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</si>
  <si>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</si>
  <si>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</si>
  <si>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</si>
  <si>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</si>
  <si>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</si>
  <si>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</si>
  <si>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</si>
  <si>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</si>
  <si>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</si>
  <si>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</si>
  <si>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</si>
  <si>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</si>
  <si>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</si>
  <si>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</si>
  <si>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</si>
  <si>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</si>
  <si>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</si>
  <si>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</si>
  <si>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</si>
  <si>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</si>
  <si>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</si>
  <si>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</si>
  <si>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</si>
  <si>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</si>
  <si>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</si>
  <si>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</si>
  <si>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</si>
  <si>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</si>
  <si>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</si>
  <si>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</si>
  <si>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</si>
  <si>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</si>
  <si>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</si>
  <si>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</si>
  <si>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</si>
  <si>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</si>
  <si>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</si>
  <si>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</si>
  <si>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</si>
  <si>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</si>
  <si>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</si>
  <si>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</si>
  <si>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</si>
  <si>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</si>
  <si>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</si>
  <si>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</si>
  <si>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</si>
  <si>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</si>
  <si>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</si>
  <si>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</si>
  <si>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</si>
  <si>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</si>
  <si>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</si>
  <si>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</si>
  <si>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</si>
  <si>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</si>
  <si>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</si>
  <si>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</si>
  <si>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</si>
  <si>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</si>
  <si>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</si>
  <si>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</si>
  <si>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</si>
  <si>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</si>
  <si>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</si>
  <si>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</si>
  <si>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</si>
  <si>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</si>
  <si>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</si>
  <si>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</si>
  <si>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</si>
  <si>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</si>
  <si>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</si>
  <si>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</si>
  <si>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</si>
  <si>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</si>
  <si>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</si>
  <si>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</si>
  <si>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</si>
  <si>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</si>
  <si>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</si>
  <si>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</si>
  <si>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</si>
  <si>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</si>
  <si>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</si>
  <si>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</si>
  <si>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</si>
  <si>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</si>
  <si>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</si>
  <si>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</si>
  <si>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</si>
  <si>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</si>
  <si>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</si>
  <si>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</si>
  <si>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</si>
  <si>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</si>
  <si>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</si>
  <si>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</si>
  <si>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</si>
  <si>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</si>
  <si>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</si>
  <si>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</si>
  <si>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</si>
  <si>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</si>
  <si>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</si>
  <si>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</si>
  <si>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</si>
  <si>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</si>
  <si>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</si>
  <si>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</si>
  <si>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</si>
  <si>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</si>
  <si>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</si>
  <si>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</si>
  <si>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</si>
  <si>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</si>
  <si>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</si>
  <si>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</si>
  <si>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</si>
  <si>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</si>
  <si>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</si>
  <si>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</si>
  <si>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</si>
  <si>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</si>
  <si>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</si>
  <si>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</si>
  <si>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</si>
  <si>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</si>
  <si>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</si>
  <si>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</si>
  <si>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</si>
  <si>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</si>
  <si>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</si>
  <si>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</si>
  <si>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</si>
  <si>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</si>
  <si>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</si>
  <si>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</si>
  <si>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</si>
  <si>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</si>
  <si>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</si>
  <si>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</si>
  <si>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</si>
  <si>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</si>
  <si>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</si>
  <si>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</si>
  <si>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</si>
  <si>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</si>
  <si>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</si>
  <si>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</si>
  <si>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</si>
  <si>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</si>
  <si>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</si>
  <si>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</si>
  <si>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</si>
  <si>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</si>
  <si>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</si>
  <si>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</si>
  <si>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</si>
  <si>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</si>
  <si>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</si>
  <si>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</si>
  <si>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</si>
  <si>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</si>
  <si>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</si>
  <si>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</si>
  <si>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</si>
  <si>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</si>
  <si>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</si>
  <si>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</si>
  <si>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</si>
  <si>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</si>
  <si>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</si>
  <si>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</si>
  <si>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</si>
  <si>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</si>
  <si>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</si>
  <si>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</si>
  <si>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</si>
  <si>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</si>
  <si>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</si>
  <si>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</si>
  <si>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</si>
  <si>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</si>
  <si>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</si>
  <si>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</si>
  <si>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</si>
  <si>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</si>
  <si>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</si>
  <si>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</si>
  <si>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</si>
  <si>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</si>
  <si>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</si>
  <si>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</si>
  <si>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</si>
  <si>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</si>
  <si>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</si>
  <si>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</si>
  <si>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</si>
  <si>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</si>
  <si>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</si>
  <si>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</si>
  <si>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</si>
  <si>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</si>
  <si>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</si>
  <si>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</si>
  <si>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</si>
  <si>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</si>
  <si>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</si>
  <si>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</si>
  <si>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</si>
  <si>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</si>
  <si>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</si>
  <si>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</si>
  <si>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</si>
  <si>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</si>
  <si>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</si>
  <si>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</si>
  <si>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</si>
  <si>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</si>
  <si>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</si>
  <si>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</si>
  <si>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</si>
  <si>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</si>
  <si>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</si>
  <si>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</si>
  <si>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</si>
  <si>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</si>
  <si>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</si>
  <si>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</si>
  <si>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</si>
  <si>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</si>
  <si>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</si>
  <si>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</si>
  <si>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</si>
  <si>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</si>
  <si>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</si>
  <si>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</si>
  <si>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</si>
  <si>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</si>
  <si>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</si>
  <si>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</si>
  <si>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</si>
  <si>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</si>
  <si>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</si>
  <si>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</si>
  <si>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</si>
  <si>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</si>
  <si>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</si>
  <si>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</si>
  <si>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</si>
  <si>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</si>
  <si>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</si>
  <si>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</si>
  <si>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</si>
  <si>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</si>
  <si>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</si>
  <si>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</si>
  <si>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</si>
  <si>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</si>
  <si>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</si>
  <si>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</si>
  <si>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</si>
  <si>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</si>
  <si>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</si>
  <si>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</si>
  <si>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</si>
  <si>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</si>
  <si>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</si>
  <si>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</si>
  <si>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</si>
  <si>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</si>
  <si>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</si>
  <si>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</si>
  <si>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</si>
  <si>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</si>
  <si>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</si>
  <si>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</si>
  <si>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</si>
  <si>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</si>
  <si>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</si>
  <si>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</si>
  <si>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</si>
  <si>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</si>
  <si>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</si>
  <si>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</si>
  <si>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</si>
  <si>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</si>
  <si>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</si>
  <si>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</si>
  <si>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</si>
  <si>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</si>
  <si>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</si>
  <si>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</si>
  <si>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</si>
  <si>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</si>
  <si>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</si>
  <si>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</si>
  <si>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</si>
  <si>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</si>
  <si>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</si>
  <si>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</si>
  <si>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</si>
  <si>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</si>
  <si>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</si>
  <si>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</si>
  <si>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</si>
  <si>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</si>
  <si>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</si>
  <si>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</si>
  <si>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</si>
  <si>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</si>
  <si>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</si>
  <si>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</si>
  <si>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</si>
  <si>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</si>
  <si>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</si>
  <si>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</si>
  <si>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</si>
  <si>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</si>
  <si>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</si>
  <si>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</si>
  <si>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</si>
  <si>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</si>
  <si>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</si>
  <si>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</si>
  <si>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</si>
  <si>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</si>
  <si>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</si>
  <si>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</si>
  <si>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</si>
  <si>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</si>
  <si>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</si>
  <si>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</si>
  <si>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</si>
  <si>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</si>
  <si>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</si>
  <si>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</si>
  <si>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</si>
  <si>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</si>
  <si>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</si>
  <si>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</si>
  <si>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</si>
  <si>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</si>
  <si>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</si>
  <si>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</si>
  <si>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</si>
  <si>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</si>
  <si>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</si>
  <si>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</si>
  <si>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</si>
  <si>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</si>
  <si>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</si>
  <si>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</si>
  <si>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</si>
  <si>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</si>
  <si>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</si>
  <si>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</si>
  <si>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</si>
  <si>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</si>
  <si>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</si>
  <si>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</si>
  <si>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</si>
  <si>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</si>
  <si>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</si>
  <si>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</si>
  <si>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</si>
  <si>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</si>
  <si>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</si>
  <si>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</si>
  <si>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</si>
  <si>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</si>
  <si>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</si>
  <si>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</si>
  <si>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</si>
  <si>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</si>
  <si>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</si>
  <si>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</si>
  <si>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</si>
  <si>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</si>
  <si>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</si>
  <si>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</si>
  <si>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</si>
  <si>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</si>
  <si>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</si>
  <si>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</si>
  <si>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</si>
  <si>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</si>
  <si>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</si>
  <si>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</si>
  <si>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</si>
  <si>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</si>
  <si>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</si>
  <si>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</si>
  <si>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</si>
  <si>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</si>
  <si>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</si>
  <si>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</si>
  <si>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</si>
  <si>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</si>
  <si>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</si>
  <si>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</si>
  <si>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</si>
  <si>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</si>
  <si>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</si>
  <si>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</si>
  <si>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</si>
  <si>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</si>
  <si>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</si>
  <si>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</si>
  <si>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</si>
  <si>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</si>
  <si>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</si>
  <si>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</si>
  <si>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</si>
  <si>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</si>
  <si>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</si>
  <si>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</si>
  <si>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</si>
  <si>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</si>
  <si>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</si>
  <si>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</si>
  <si>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</si>
  <si>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</si>
  <si>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</si>
  <si>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</si>
  <si>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</si>
  <si>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</si>
  <si>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</si>
  <si>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</si>
  <si>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</si>
  <si>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</si>
  <si>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</si>
  <si>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</si>
  <si>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</si>
  <si>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</si>
  <si>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</si>
  <si>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</si>
  <si>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</si>
  <si>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</si>
  <si>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</si>
  <si>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</si>
  <si>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</si>
  <si>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</si>
  <si>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</si>
  <si>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</si>
  <si>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</si>
  <si>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</si>
  <si>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</si>
  <si>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</si>
  <si>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</si>
  <si>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</si>
  <si>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</si>
  <si>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</si>
  <si>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</si>
  <si>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</si>
  <si>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</si>
  <si>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</si>
  <si>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</si>
  <si>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</si>
  <si>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</si>
  <si>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</si>
  <si>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</si>
  <si>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</si>
  <si>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</si>
  <si>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</si>
  <si>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</si>
  <si>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</si>
  <si>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</si>
  <si>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</si>
  <si>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</si>
  <si>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</si>
  <si>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</si>
  <si>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</si>
  <si>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</si>
  <si>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</si>
  <si>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</si>
  <si>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</si>
  <si>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</si>
  <si>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</si>
  <si>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</si>
  <si>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</si>
  <si>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</si>
  <si>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</si>
  <si>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</si>
  <si>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</si>
  <si>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</si>
  <si>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</si>
  <si>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</si>
  <si>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</si>
  <si>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</si>
  <si>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</si>
  <si>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</si>
  <si>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</si>
  <si>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</si>
  <si>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</si>
  <si>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</si>
  <si>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</si>
  <si>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</si>
  <si>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</si>
  <si>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</si>
  <si>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</si>
  <si>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</si>
  <si>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</si>
  <si>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</si>
  <si>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</si>
  <si>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</si>
  <si>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</si>
  <si>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</si>
  <si>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</si>
  <si>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</si>
  <si>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</si>
  <si>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</si>
  <si>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</si>
  <si>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</si>
  <si>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</si>
  <si>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</si>
  <si>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</si>
  <si>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</si>
  <si>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</si>
  <si>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</si>
  <si>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</si>
  <si>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</si>
  <si>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</si>
  <si>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</si>
  <si>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</si>
  <si>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</si>
  <si>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</si>
  <si>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</si>
  <si>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</si>
  <si>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</si>
  <si>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</si>
  <si>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</si>
  <si>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</si>
  <si>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</si>
  <si>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</si>
  <si>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</si>
  <si>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</si>
  <si>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</si>
  <si>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</si>
  <si>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</si>
  <si>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</si>
  <si>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</si>
  <si>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</si>
  <si>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</si>
  <si>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</si>
  <si>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</si>
  <si>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</si>
  <si>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</si>
  <si>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</si>
  <si>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</si>
  <si>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</si>
  <si>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</si>
  <si>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</si>
  <si>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</si>
  <si>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</si>
  <si>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</si>
  <si>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</si>
  <si>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</si>
  <si>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</si>
  <si>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</si>
  <si>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</si>
  <si>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</si>
  <si>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</si>
  <si>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</si>
  <si>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</si>
  <si>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</si>
  <si>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</si>
  <si>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</si>
  <si>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</si>
  <si>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</si>
  <si>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</si>
  <si>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</si>
  <si>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</si>
  <si>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</si>
  <si>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</si>
  <si>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</si>
  <si>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</si>
  <si>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</si>
  <si>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</si>
  <si>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</si>
  <si>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</si>
  <si>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</si>
  <si>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</si>
  <si>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</si>
  <si>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</si>
  <si>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</si>
  <si>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</si>
  <si>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</si>
  <si>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</si>
  <si>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</si>
  <si>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</si>
  <si>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</si>
  <si>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</si>
  <si>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</si>
  <si>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</si>
  <si>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</si>
  <si>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</si>
  <si>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</si>
  <si>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</si>
  <si>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</si>
  <si>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</si>
  <si>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</si>
  <si>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</si>
  <si>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</si>
  <si>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</si>
  <si>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</si>
  <si>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</si>
  <si>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</si>
  <si>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</si>
  <si>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</si>
  <si>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</si>
  <si>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</si>
  <si>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</si>
  <si>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</si>
  <si>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</si>
  <si>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</si>
  <si>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</si>
  <si>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</si>
  <si>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</si>
  <si>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</si>
  <si>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</si>
  <si>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</si>
  <si>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</si>
  <si>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</si>
  <si>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</si>
  <si>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</si>
  <si>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</si>
  <si>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</si>
  <si>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</si>
  <si>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</si>
  <si>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</si>
  <si>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</si>
  <si>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</si>
  <si>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</si>
  <si>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</si>
  <si>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</si>
  <si>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</si>
  <si>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</si>
  <si>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</si>
  <si>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</si>
  <si>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</si>
  <si>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</si>
  <si>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</si>
  <si>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</si>
  <si>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</si>
  <si>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</si>
  <si>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</si>
  <si>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</si>
  <si>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</si>
  <si>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</si>
  <si>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</si>
  <si>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</si>
  <si>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</si>
  <si>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</si>
  <si>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</si>
  <si>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</si>
  <si>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</si>
  <si>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</si>
  <si>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</si>
  <si>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</si>
  <si>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</si>
  <si>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</si>
  <si>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</si>
  <si>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</si>
  <si>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</si>
  <si>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</si>
  <si>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</si>
  <si>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</si>
  <si>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</si>
  <si>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</si>
  <si>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</si>
  <si>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</si>
  <si>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</si>
  <si>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</si>
  <si>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</si>
  <si>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</si>
  <si>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</si>
  <si>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</si>
  <si>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</si>
  <si>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</si>
  <si>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</si>
  <si>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</si>
  <si>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</si>
  <si>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</si>
  <si>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</si>
  <si>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</si>
  <si>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</si>
  <si>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</si>
  <si>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</si>
  <si>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</si>
  <si>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</si>
  <si>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</si>
  <si>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</si>
  <si>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</si>
  <si>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</si>
  <si>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</si>
  <si>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</si>
  <si>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</si>
  <si>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</si>
  <si>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</si>
  <si>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</si>
  <si>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</si>
  <si>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</si>
  <si>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</si>
  <si>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</si>
  <si>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</si>
  <si>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</si>
  <si>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</si>
  <si>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</si>
  <si>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</si>
  <si>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</si>
  <si>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</si>
  <si>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</si>
  <si>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</si>
  <si>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</si>
  <si>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</si>
  <si>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</si>
  <si>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</si>
  <si>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</si>
  <si>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</si>
  <si>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</si>
  <si>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</si>
  <si>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</si>
  <si>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</si>
  <si>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</si>
  <si>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</si>
  <si>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</si>
  <si>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</si>
  <si>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</si>
  <si>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</si>
  <si>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</si>
  <si>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</si>
  <si>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</si>
  <si>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</si>
  <si>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</si>
  <si>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</si>
  <si>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</si>
  <si>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</si>
  <si>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</si>
  <si>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</si>
  <si>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</si>
  <si>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</si>
  <si>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</si>
  <si>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</si>
  <si>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</si>
  <si>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</si>
  <si>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</si>
  <si>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</si>
  <si>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</si>
  <si>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</si>
  <si>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</si>
  <si>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</si>
  <si>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</si>
  <si>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</si>
  <si>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</si>
  <si>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</si>
  <si>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</si>
  <si>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</si>
  <si>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</si>
  <si>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</si>
  <si>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</si>
  <si>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</si>
  <si>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</si>
  <si>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</si>
  <si>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</si>
  <si>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</si>
  <si>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</si>
  <si>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</si>
  <si>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</si>
  <si>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</si>
  <si>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</si>
  <si>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</si>
  <si>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</si>
  <si>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</si>
  <si>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</si>
  <si>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</si>
  <si>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</si>
  <si>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</si>
  <si>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</si>
  <si>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</si>
  <si>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</si>
  <si>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</si>
  <si>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</si>
  <si>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</si>
  <si>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</si>
  <si>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</si>
  <si>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</si>
  <si>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</si>
  <si>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</si>
  <si>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</si>
  <si>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</si>
  <si>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</si>
  <si>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</si>
  <si>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</si>
  <si>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</si>
  <si>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</si>
  <si>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</si>
  <si>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</si>
  <si>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</si>
  <si>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</si>
  <si>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</si>
  <si>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</si>
  <si>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</si>
  <si>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</si>
  <si>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</si>
  <si>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</si>
  <si>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</si>
  <si>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</si>
  <si>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</si>
  <si>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</si>
  <si>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</si>
  <si>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</si>
  <si>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</si>
  <si>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</si>
  <si>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</si>
  <si>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</si>
  <si>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</si>
  <si>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</si>
  <si>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</si>
  <si>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</si>
  <si>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</si>
  <si>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</si>
  <si>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</si>
  <si>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</si>
  <si>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</si>
  <si>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</si>
  <si>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</si>
  <si>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</si>
  <si>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</si>
  <si>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</si>
  <si>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</si>
  <si>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</si>
  <si>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</si>
  <si>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</si>
  <si>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</si>
  <si>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</si>
  <si>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</si>
  <si>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</si>
  <si>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</si>
  <si>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</si>
  <si>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</si>
  <si>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</si>
  <si>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</si>
  <si>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</si>
  <si>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</si>
  <si>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</si>
  <si>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</si>
  <si>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</si>
  <si>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</si>
  <si>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</si>
  <si>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</si>
  <si>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</si>
  <si>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</si>
  <si>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</si>
  <si>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</si>
  <si>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</si>
  <si>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</si>
  <si>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</si>
  <si>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</si>
  <si>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</si>
  <si>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</si>
  <si>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</si>
  <si>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</si>
  <si>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</si>
  <si>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</si>
  <si>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</si>
  <si>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</si>
  <si>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</si>
  <si>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</si>
  <si>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</si>
  <si>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</si>
  <si>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</si>
  <si>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</si>
  <si>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</si>
  <si>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</si>
  <si>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</si>
  <si>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</si>
  <si>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</si>
  <si>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</si>
  <si>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</si>
  <si>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</si>
  <si>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</si>
  <si>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</si>
  <si>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</si>
  <si>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</si>
  <si>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</si>
  <si>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</si>
  <si>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</si>
  <si>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</si>
  <si>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</si>
  <si>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</si>
  <si>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</si>
  <si>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</si>
  <si>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</si>
  <si>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</si>
  <si>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</si>
  <si>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</si>
  <si>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</si>
  <si>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</si>
  <si>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</si>
  <si>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</si>
  <si>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</si>
  <si>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</si>
  <si>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</si>
  <si>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</si>
  <si>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</si>
  <si>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</si>
  <si>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</si>
  <si>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</si>
  <si>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</si>
  <si>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</si>
  <si>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</si>
  <si>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</si>
  <si>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</si>
  <si>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</si>
  <si>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</si>
  <si>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</si>
  <si>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</si>
  <si>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</si>
  <si>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</si>
  <si>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</si>
  <si>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</si>
  <si>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</si>
  <si>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</si>
  <si>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</si>
  <si>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</si>
  <si>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</si>
  <si>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</si>
  <si>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</si>
  <si>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</si>
  <si>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</si>
  <si>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</si>
  <si>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</si>
  <si>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</si>
  <si>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</si>
  <si>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</si>
  <si>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</si>
  <si>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</si>
  <si>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</si>
  <si>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</si>
  <si>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</si>
  <si>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</si>
  <si>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</si>
  <si>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</si>
  <si>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</si>
  <si>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</si>
  <si>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</si>
  <si>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</si>
  <si>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</si>
  <si>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</si>
  <si>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</si>
  <si>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</si>
  <si>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</si>
  <si>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</si>
  <si>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</si>
  <si>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</si>
  <si>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</si>
  <si>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</si>
  <si>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</si>
  <si>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</si>
  <si>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</si>
  <si>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</si>
  <si>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</si>
  <si>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</si>
  <si>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</si>
  <si>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</si>
  <si>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</si>
  <si>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</si>
  <si>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</si>
  <si>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</si>
  <si>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</si>
  <si>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</si>
  <si>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</si>
  <si>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</si>
  <si>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</si>
  <si>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</si>
  <si>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</si>
  <si>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</si>
  <si>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</si>
  <si>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</si>
  <si>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</si>
  <si>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</si>
  <si>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</si>
  <si>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</si>
  <si>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</si>
  <si>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</si>
  <si>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</si>
  <si>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</si>
  <si>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</si>
  <si>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</si>
  <si>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</si>
  <si>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</si>
  <si>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</si>
  <si>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</si>
  <si>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</si>
  <si>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</si>
  <si>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</si>
  <si>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</si>
  <si>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</si>
  <si>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</si>
  <si>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</si>
  <si>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</si>
  <si>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</si>
  <si>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</si>
  <si>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</si>
  <si>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</si>
  <si>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</si>
  <si>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</si>
  <si>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</si>
  <si>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</si>
  <si>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</si>
  <si>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</si>
  <si>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</si>
  <si>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</si>
  <si>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</si>
  <si>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</si>
  <si>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</si>
  <si>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</si>
  <si>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</si>
  <si>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</si>
  <si>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</si>
  <si>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</si>
  <si>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</si>
  <si>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</si>
  <si>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</si>
  <si>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</si>
  <si>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</si>
  <si>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</si>
  <si>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</si>
  <si>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</si>
  <si>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</si>
  <si>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</si>
  <si>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</si>
  <si>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</si>
  <si>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</si>
  <si>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</si>
  <si>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</si>
  <si>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</si>
  <si>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</si>
  <si>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</si>
  <si>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</si>
  <si>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</si>
  <si>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</si>
  <si>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</si>
  <si>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</si>
  <si>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</si>
  <si>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</si>
  <si>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</si>
  <si>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</si>
  <si>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</si>
  <si>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</si>
  <si>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</si>
  <si>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</si>
  <si>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</si>
  <si>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</si>
  <si>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</si>
  <si>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</si>
  <si>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</si>
  <si>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</si>
  <si>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</si>
  <si>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</si>
  <si>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</si>
  <si>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</si>
  <si>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</si>
  <si>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</si>
  <si>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</si>
  <si>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</si>
  <si>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</si>
  <si>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</si>
  <si>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</si>
  <si>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</si>
  <si>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</si>
  <si>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</si>
  <si>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</si>
  <si>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</si>
  <si>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</si>
  <si>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</si>
  <si>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</si>
  <si>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</si>
  <si>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</si>
  <si>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</si>
  <si>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</si>
  <si>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</si>
  <si>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</si>
  <si>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</si>
  <si>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</si>
  <si>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</si>
  <si>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</si>
  <si>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</si>
  <si>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</si>
  <si>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</si>
  <si>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</si>
  <si>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</si>
  <si>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</si>
  <si>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</si>
  <si>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</si>
  <si>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</si>
  <si>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</si>
  <si>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</si>
  <si>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</si>
  <si>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</si>
  <si>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</si>
  <si>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</si>
  <si>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</si>
  <si>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</si>
  <si>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</si>
  <si>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</si>
  <si>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</si>
  <si>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</si>
  <si>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</si>
  <si>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</si>
  <si>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</si>
  <si>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</si>
  <si>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</si>
  <si>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</si>
  <si>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</si>
  <si>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</si>
  <si>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</si>
  <si>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</si>
  <si>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</si>
  <si>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</si>
  <si>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</si>
  <si>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</si>
  <si>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</si>
  <si>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</si>
  <si>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</si>
  <si>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</si>
  <si>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</si>
  <si>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</si>
  <si>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</si>
  <si>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</si>
  <si>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</si>
  <si>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</si>
  <si>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</si>
  <si>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</si>
  <si>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</si>
  <si>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</si>
  <si>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</si>
  <si>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</si>
  <si>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</si>
  <si>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</si>
  <si>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</si>
  <si>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</si>
  <si>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</si>
  <si>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</si>
  <si>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</si>
  <si>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</si>
  <si>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</si>
  <si>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</si>
  <si>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</si>
  <si>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</si>
  <si>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</si>
  <si>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</si>
  <si>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</si>
  <si>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</si>
  <si>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</si>
  <si>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</si>
  <si>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</si>
  <si>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</si>
  <si>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</si>
  <si>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</si>
  <si>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</si>
  <si>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</si>
  <si>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</si>
  <si>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</si>
  <si>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</si>
  <si>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</si>
  <si>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</si>
  <si>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</si>
  <si>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</si>
  <si>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</si>
  <si>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</si>
  <si>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</si>
  <si>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</si>
  <si>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</si>
  <si>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</si>
  <si>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</si>
  <si>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</si>
  <si>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</si>
  <si>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</si>
  <si>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</si>
  <si>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</si>
  <si>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</si>
  <si>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</si>
  <si>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</si>
  <si>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</si>
  <si>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</si>
  <si>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</si>
  <si>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</si>
  <si>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</si>
  <si>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</si>
  <si>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</si>
  <si>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</si>
  <si>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</si>
  <si>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</si>
  <si>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</si>
  <si>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</si>
  <si>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</si>
  <si>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</si>
  <si>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</si>
  <si>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</si>
  <si>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</si>
  <si>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</si>
  <si>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</si>
  <si>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</si>
  <si>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</si>
  <si>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</si>
  <si>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</si>
  <si>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</si>
  <si>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</si>
  <si>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</si>
  <si>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</si>
  <si>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</si>
  <si>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</si>
  <si>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</si>
  <si>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</si>
  <si>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</si>
  <si>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</si>
  <si>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</si>
  <si>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</si>
  <si>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</si>
  <si>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</si>
  <si>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</si>
  <si>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</si>
  <si>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</si>
  <si>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</si>
  <si>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</si>
  <si>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</si>
  <si>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</si>
  <si>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</si>
  <si>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</si>
  <si>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</si>
  <si>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</si>
  <si>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</si>
  <si>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</si>
  <si>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</si>
  <si>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</si>
  <si>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</si>
  <si>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</si>
  <si>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</si>
  <si>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</si>
  <si>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</si>
  <si>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</si>
  <si>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</si>
  <si>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</si>
  <si>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</si>
  <si>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</si>
  <si>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</si>
  <si>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</si>
  <si>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</si>
  <si>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</si>
  <si>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</si>
  <si>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</si>
  <si>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</si>
  <si>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</si>
  <si>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</si>
  <si>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</si>
  <si>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</si>
  <si>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</si>
  <si>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</si>
  <si>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</si>
  <si>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</si>
  <si>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</si>
  <si>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</si>
  <si>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</si>
  <si>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</si>
  <si>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</si>
  <si>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</si>
  <si>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</si>
  <si>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</si>
  <si>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</si>
  <si>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</si>
  <si>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</si>
  <si>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</si>
  <si>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</si>
  <si>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</si>
  <si>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</si>
  <si>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</si>
  <si>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</si>
  <si>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</si>
  <si>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</si>
  <si>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</si>
  <si>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</si>
  <si>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</si>
  <si>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</si>
  <si>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</si>
  <si>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</si>
  <si>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</si>
  <si>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</si>
  <si>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</si>
  <si>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</si>
  <si>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</si>
  <si>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</si>
  <si>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</si>
  <si>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</si>
  <si>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</si>
  <si>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</si>
  <si>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</si>
  <si>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</si>
  <si>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</si>
  <si>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</si>
  <si>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</si>
  <si>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</si>
  <si>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</si>
  <si>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</si>
  <si>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</si>
  <si>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</si>
  <si>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</si>
  <si>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</si>
  <si>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</si>
  <si>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</si>
  <si>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</si>
  <si>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</si>
  <si>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</si>
  <si>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</si>
  <si>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</si>
  <si>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</si>
  <si>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</si>
  <si>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</si>
  <si>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</si>
  <si>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</si>
  <si>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</si>
  <si>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</si>
  <si>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</si>
  <si>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</si>
  <si>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</si>
  <si>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</si>
  <si>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</si>
  <si>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</si>
  <si>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</si>
  <si>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</si>
  <si>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</si>
  <si>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</si>
  <si>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</si>
  <si>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</si>
  <si>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</si>
  <si>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</si>
  <si>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</si>
  <si>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</si>
  <si>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</si>
  <si>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</si>
  <si>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</si>
  <si>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</si>
  <si>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</si>
  <si>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</si>
  <si>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</si>
  <si>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</si>
  <si>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</si>
  <si>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</si>
  <si>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</si>
  <si>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</si>
  <si>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</si>
  <si>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</si>
  <si>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</si>
  <si>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</si>
  <si>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</si>
  <si>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</si>
  <si>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</si>
  <si>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</si>
  <si>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</si>
  <si>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</si>
  <si>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</si>
  <si>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</si>
  <si>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</si>
  <si>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</si>
  <si>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</si>
  <si>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</si>
  <si>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</si>
  <si>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</si>
  <si>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</si>
  <si>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</si>
  <si>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</si>
  <si>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</si>
  <si>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</si>
  <si>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</si>
  <si>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</si>
  <si>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</si>
  <si>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</si>
  <si>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</si>
  <si>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</si>
  <si>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</si>
  <si>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</si>
  <si>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</si>
  <si>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</si>
  <si>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</si>
  <si>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</si>
  <si>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</si>
  <si>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</si>
  <si>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</si>
  <si>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</si>
  <si>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</si>
  <si>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</si>
  <si>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</si>
  <si>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</si>
  <si>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</si>
  <si>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</si>
  <si>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</si>
  <si>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</si>
  <si>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</si>
  <si>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</si>
  <si>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</si>
  <si>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</si>
  <si>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</si>
  <si>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</si>
  <si>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</si>
  <si>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</si>
  <si>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</si>
  <si>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</si>
  <si>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</si>
  <si>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</si>
  <si>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</si>
  <si>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</si>
  <si>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</si>
  <si>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</si>
  <si>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</si>
  <si>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</si>
  <si>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</si>
  <si>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</si>
  <si>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</si>
  <si>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</si>
  <si>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</si>
  <si>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</si>
  <si>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</si>
  <si>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</si>
  <si>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</si>
  <si>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</si>
  <si>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</si>
  <si>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</si>
  <si>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</si>
  <si>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</si>
  <si>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</si>
  <si>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</si>
  <si>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</si>
  <si>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</si>
  <si>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</si>
  <si>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</si>
  <si>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</si>
  <si>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</si>
  <si>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</si>
  <si>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</si>
  <si>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</si>
  <si>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</si>
  <si>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</si>
  <si>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</si>
  <si>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</si>
  <si>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</si>
  <si>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</si>
  <si>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</si>
  <si>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</si>
  <si>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</si>
  <si>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</si>
  <si>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</si>
  <si>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</si>
  <si>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</si>
  <si>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</si>
  <si>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</si>
  <si>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</si>
  <si>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</si>
  <si>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</si>
  <si>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</si>
  <si>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</si>
  <si>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</si>
  <si>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</si>
  <si>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</si>
  <si>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</si>
  <si>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</si>
  <si>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</si>
  <si>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</si>
  <si>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</si>
  <si>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</si>
  <si>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</si>
  <si>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</si>
  <si>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</si>
  <si>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</si>
  <si>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</si>
  <si>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</si>
  <si>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</si>
  <si>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</si>
  <si>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</si>
  <si>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</si>
  <si>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</si>
  <si>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</si>
  <si>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</si>
  <si>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</si>
  <si>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</si>
  <si>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</si>
  <si>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</si>
  <si>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</si>
  <si>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</si>
  <si>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</si>
  <si>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</si>
  <si>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</si>
  <si>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</si>
  <si>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</si>
  <si>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</si>
  <si>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</si>
  <si>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</si>
  <si>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</si>
  <si>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</si>
  <si>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</si>
  <si>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</si>
  <si>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</si>
  <si>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</si>
  <si>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</si>
  <si>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</si>
  <si>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</si>
  <si>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</si>
  <si>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</si>
  <si>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</si>
  <si>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</si>
  <si>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</si>
  <si>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</si>
  <si>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</si>
  <si>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</si>
  <si>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</si>
  <si>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</si>
  <si>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</si>
  <si>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</si>
  <si>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</si>
  <si>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</si>
  <si>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</si>
  <si>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</si>
  <si>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</si>
  <si>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</si>
  <si>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</si>
  <si>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</si>
  <si>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</si>
  <si>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</si>
  <si>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</si>
  <si>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</si>
  <si>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</si>
  <si>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</si>
  <si>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</si>
  <si>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</si>
  <si>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</si>
  <si>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</si>
  <si>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</si>
  <si>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</si>
  <si>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</si>
  <si>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</si>
  <si>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</si>
  <si>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</si>
  <si>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</si>
  <si>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</si>
  <si>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</si>
  <si>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</si>
  <si>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</si>
  <si>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</si>
  <si>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</si>
  <si>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</si>
  <si>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</si>
  <si>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</si>
  <si>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</si>
  <si>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</si>
  <si>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</si>
  <si>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</si>
  <si>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</si>
  <si>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</si>
  <si>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</si>
  <si>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</si>
  <si>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</si>
  <si>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</si>
  <si>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</si>
  <si>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</si>
  <si>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</si>
  <si>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</si>
  <si>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</si>
  <si>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</si>
  <si>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</si>
  <si>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</si>
  <si>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</si>
  <si>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</si>
  <si>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</si>
  <si>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</si>
  <si>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</si>
  <si>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</si>
  <si>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</si>
  <si>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</si>
  <si>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</si>
  <si>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</si>
  <si>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</si>
  <si>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</si>
  <si>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</si>
  <si>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</si>
  <si>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</si>
  <si>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</si>
  <si>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</si>
  <si>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</si>
  <si>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</si>
  <si>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</si>
  <si>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</si>
  <si>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</si>
  <si>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</si>
  <si>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</si>
  <si>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</si>
  <si>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</si>
  <si>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</si>
  <si>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</si>
  <si>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</si>
  <si>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</si>
  <si>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</si>
  <si>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</si>
  <si>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</si>
  <si>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</si>
  <si>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</si>
  <si>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</si>
  <si>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</si>
  <si>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</si>
  <si>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</si>
  <si>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</si>
  <si>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</si>
  <si>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</si>
  <si>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</si>
  <si>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</si>
  <si>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</si>
  <si>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</si>
  <si>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</si>
  <si>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</si>
  <si>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</si>
  <si>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</si>
  <si>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</si>
  <si>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</si>
  <si>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</si>
  <si>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</si>
  <si>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</si>
  <si>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</si>
  <si>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</si>
  <si>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</si>
  <si>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</si>
  <si>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</si>
  <si>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</si>
  <si>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</si>
  <si>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</si>
  <si>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</si>
  <si>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</si>
  <si>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</si>
  <si>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</si>
  <si>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</si>
  <si>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</si>
  <si>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</si>
  <si>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</si>
  <si>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</si>
  <si>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</si>
  <si>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</si>
  <si>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</si>
  <si>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</si>
  <si>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</si>
  <si>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</si>
  <si>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</si>
  <si>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</si>
  <si>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</si>
  <si>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</si>
  <si>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</si>
  <si>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</si>
  <si>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</si>
  <si>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</si>
  <si>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</si>
  <si>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</si>
  <si>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</si>
  <si>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</si>
  <si>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</si>
  <si>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</si>
  <si>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</si>
  <si>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</si>
  <si>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</si>
  <si>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</si>
  <si>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</si>
  <si>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</si>
  <si>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</si>
  <si>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</si>
  <si>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</si>
  <si>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</si>
  <si>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</si>
  <si>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</si>
  <si>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</si>
  <si>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</si>
  <si>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</si>
  <si>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</si>
  <si>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</si>
  <si>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</si>
  <si>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</si>
  <si>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</si>
  <si>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</si>
  <si>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</si>
  <si>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</si>
  <si>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</si>
  <si>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</si>
  <si>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</si>
  <si>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</si>
  <si>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</si>
  <si>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</si>
  <si>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</si>
  <si>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</si>
  <si>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</si>
  <si>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</si>
  <si>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</si>
  <si>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</si>
  <si>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</si>
  <si>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</si>
  <si>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</si>
  <si>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</si>
  <si>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</si>
  <si>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</si>
  <si>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</si>
  <si>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</si>
  <si>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</si>
  <si>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</si>
  <si>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</si>
  <si>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</si>
  <si>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</si>
  <si>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</si>
  <si>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</si>
  <si>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</si>
  <si>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</si>
  <si>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</si>
  <si>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</si>
  <si>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</si>
  <si>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</si>
  <si>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</si>
  <si>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</si>
  <si>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</si>
  <si>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</si>
  <si>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</si>
  <si>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</si>
  <si>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</si>
  <si>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</si>
  <si>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</si>
  <si>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</si>
  <si>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</si>
  <si>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</si>
  <si>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</si>
  <si>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</si>
  <si>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</si>
  <si>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</si>
  <si>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</si>
  <si>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</si>
  <si>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</si>
  <si>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</si>
  <si>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</si>
  <si>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</si>
  <si>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</si>
  <si>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</si>
  <si>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</si>
  <si>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</si>
  <si>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</si>
  <si>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</si>
  <si>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</si>
  <si>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</si>
  <si>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</si>
  <si>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</si>
  <si>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</si>
  <si>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</si>
  <si>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</si>
  <si>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</si>
  <si>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</si>
  <si>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</si>
  <si>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</si>
  <si>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</si>
  <si>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</si>
  <si>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</si>
  <si>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</si>
  <si>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</si>
  <si>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</si>
  <si>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</si>
  <si>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</si>
  <si>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</si>
  <si>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</si>
  <si>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</si>
  <si>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</si>
  <si>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</si>
  <si>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</si>
  <si>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</si>
  <si>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</si>
  <si>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</si>
  <si>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</si>
  <si>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</si>
  <si>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</si>
  <si>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</si>
  <si>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</si>
  <si>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</si>
  <si>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</si>
  <si>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</si>
  <si>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</si>
  <si>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</si>
  <si>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</si>
  <si>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</si>
  <si>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</si>
  <si>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</si>
  <si>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</si>
  <si>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</si>
  <si>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</si>
  <si>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</si>
  <si>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</si>
  <si>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</si>
  <si>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</si>
  <si>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</si>
  <si>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</si>
  <si>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</si>
  <si>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</si>
  <si>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</si>
  <si>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</si>
  <si>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</si>
  <si>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</si>
  <si>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</si>
  <si>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</si>
  <si>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</si>
  <si>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</si>
  <si>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</si>
  <si>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</si>
  <si>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</si>
  <si>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</si>
  <si>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</si>
  <si>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</si>
  <si>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</si>
  <si>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 OSNOVNA ŠKOLA "TRSTENIK"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</si>
</sst>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1936868.44</v>
      </c>
      <c r="D2" s="7">
        <f>'PR-RAS'!E6</f>
        <v>1920968.28</v>
      </c>
      <c r="E2" s="7">
        <v>0</v>
      </c>
      <c r="F2" s="7">
        <v>0</v>
      </c>
      <c r="G2" s="8">
        <f t="shared" ref="G2:G274" si="0">(B2/1000)*(C2*1+D2*2)</f>
        <v>5778.8050000000003</v>
      </c>
      <c r="H2" s="8">
        <f t="shared" ref="H2:H274" si="1">ABS(C2-ROUND(C2,0))+ABS(D2-ROUND(D2,0))</f>
        <v>0.71999999997206032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1708231.75</v>
      </c>
      <c r="D45" s="2">
        <f>'PR-RAS'!E49</f>
        <v>1725212.27</v>
      </c>
      <c r="E45" s="2">
        <v>0</v>
      </c>
      <c r="F45" s="2">
        <v>0</v>
      </c>
      <c r="G45" s="3">
        <f t="shared" si="0"/>
        <v>226980.87675999998</v>
      </c>
      <c r="H45" s="3">
        <f t="shared" si="1"/>
        <v>0.52000000001862645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1708231.75</v>
      </c>
      <c r="D64" s="2">
        <f>'PR-RAS'!E68</f>
        <v>1725212.27</v>
      </c>
      <c r="E64" s="2">
        <v>0</v>
      </c>
      <c r="F64" s="2">
        <v>0</v>
      </c>
      <c r="G64" s="3">
        <f t="shared" si="0"/>
        <v>324995.34626999998</v>
      </c>
      <c r="H64" s="3">
        <f t="shared" si="1"/>
        <v>0.52000000001862645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1677690.79</v>
      </c>
      <c r="D65" s="2">
        <f>'PR-RAS'!E69</f>
        <v>1703379.76</v>
      </c>
      <c r="E65" s="2">
        <v>0</v>
      </c>
      <c r="F65" s="2">
        <v>0</v>
      </c>
      <c r="G65" s="3">
        <f t="shared" si="0"/>
        <v>325404.81984000007</v>
      </c>
      <c r="H65" s="3">
        <f t="shared" si="1"/>
        <v>0.44999999995343387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30540.959999999999</v>
      </c>
      <c r="D66" s="2">
        <f>'PR-RAS'!E70</f>
        <v>21832.51</v>
      </c>
      <c r="E66" s="2">
        <v>0</v>
      </c>
      <c r="F66" s="2">
        <v>0</v>
      </c>
      <c r="G66" s="3">
        <f t="shared" si="0"/>
        <v>4823.3886999999995</v>
      </c>
      <c r="H66" s="3">
        <f t="shared" si="1"/>
        <v>0.53000000000247383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0.13</v>
      </c>
      <c r="D78" s="2">
        <f>'PR-RAS'!E82</f>
        <v>0.12</v>
      </c>
      <c r="E78" s="2">
        <v>0</v>
      </c>
      <c r="F78" s="2">
        <v>0</v>
      </c>
      <c r="G78" s="3">
        <f t="shared" si="0"/>
        <v>2.8489999999999998E-2</v>
      </c>
      <c r="H78" s="3">
        <f t="shared" si="1"/>
        <v>0.25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0.13</v>
      </c>
      <c r="D79" s="2">
        <f>'PR-RAS'!E83</f>
        <v>0.12</v>
      </c>
      <c r="E79" s="2">
        <v>0</v>
      </c>
      <c r="F79" s="2">
        <v>0</v>
      </c>
      <c r="G79" s="3">
        <f t="shared" si="0"/>
        <v>2.886E-2</v>
      </c>
      <c r="H79" s="3">
        <f t="shared" si="1"/>
        <v>0.25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0.13</v>
      </c>
      <c r="D81" s="2">
        <f>'PR-RAS'!E85</f>
        <v>0.12</v>
      </c>
      <c r="E81" s="2">
        <v>0</v>
      </c>
      <c r="F81" s="2">
        <v>0</v>
      </c>
      <c r="G81" s="3">
        <f t="shared" si="0"/>
        <v>2.9600000000000001E-2</v>
      </c>
      <c r="H81" s="3">
        <f t="shared" si="1"/>
        <v>0.25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2180</v>
      </c>
      <c r="D102" s="2">
        <f>'PR-RAS'!E106</f>
        <v>2687</v>
      </c>
      <c r="E102" s="2">
        <v>0</v>
      </c>
      <c r="F102" s="2">
        <v>0</v>
      </c>
      <c r="G102" s="3">
        <f t="shared" si="0"/>
        <v>762.95400000000006</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2180</v>
      </c>
      <c r="D108" s="2">
        <f>'PR-RAS'!E112</f>
        <v>2687</v>
      </c>
      <c r="E108" s="2">
        <v>0</v>
      </c>
      <c r="F108" s="2">
        <v>0</v>
      </c>
      <c r="G108" s="3">
        <f t="shared" si="0"/>
        <v>808.27800000000002</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2180</v>
      </c>
      <c r="D113" s="2">
        <f>'PR-RAS'!E117</f>
        <v>2687</v>
      </c>
      <c r="E113" s="2">
        <v>0</v>
      </c>
      <c r="F113" s="2">
        <v>0</v>
      </c>
      <c r="G113" s="3">
        <f t="shared" si="0"/>
        <v>846.048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5517.02</v>
      </c>
      <c r="D121" s="2">
        <f>'PR-RAS'!E125</f>
        <v>2303.92</v>
      </c>
      <c r="E121" s="2">
        <v>0</v>
      </c>
      <c r="F121" s="2">
        <v>0</v>
      </c>
      <c r="G121" s="3">
        <f t="shared" si="0"/>
        <v>1214.9832000000001</v>
      </c>
      <c r="H121" s="3">
        <f t="shared" si="1"/>
        <v>0.1000000000003638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5517.02</v>
      </c>
      <c r="D122" s="2">
        <f>'PR-RAS'!E126</f>
        <v>2303.92</v>
      </c>
      <c r="E122" s="2">
        <v>0</v>
      </c>
      <c r="F122" s="2">
        <v>0</v>
      </c>
      <c r="G122" s="3">
        <f t="shared" si="0"/>
        <v>1225.10806</v>
      </c>
      <c r="H122" s="3">
        <f t="shared" si="1"/>
        <v>0.1000000000003638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5517.02</v>
      </c>
      <c r="D124" s="2">
        <f>'PR-RAS'!E128</f>
        <v>2303.92</v>
      </c>
      <c r="E124" s="2">
        <v>0</v>
      </c>
      <c r="F124" s="2">
        <v>0</v>
      </c>
      <c r="G124" s="3">
        <f t="shared" si="0"/>
        <v>1245.35778</v>
      </c>
      <c r="H124" s="3">
        <f t="shared" si="1"/>
        <v>0.1000000000003638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220939.53999999998</v>
      </c>
      <c r="D130" s="2">
        <f>'PR-RAS'!E134</f>
        <v>190764.97</v>
      </c>
      <c r="E130" s="2">
        <v>0</v>
      </c>
      <c r="F130" s="2">
        <v>0</v>
      </c>
      <c r="G130" s="3">
        <f t="shared" si="0"/>
        <v>77718.562919999997</v>
      </c>
      <c r="H130" s="3">
        <f t="shared" si="1"/>
        <v>0.4900000000197906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220939.53999999998</v>
      </c>
      <c r="D131" s="2">
        <f>'PR-RAS'!E135</f>
        <v>190764.97</v>
      </c>
      <c r="E131" s="2">
        <v>0</v>
      </c>
      <c r="F131" s="2">
        <v>0</v>
      </c>
      <c r="G131" s="3">
        <f t="shared" si="0"/>
        <v>78321.032399999996</v>
      </c>
      <c r="H131" s="3">
        <f t="shared" si="1"/>
        <v>0.4900000000197906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215122.33</v>
      </c>
      <c r="D132" s="2">
        <f>'PR-RAS'!E136</f>
        <v>183787.51</v>
      </c>
      <c r="E132" s="2">
        <v>0</v>
      </c>
      <c r="F132" s="2">
        <v>0</v>
      </c>
      <c r="G132" s="3">
        <f t="shared" si="0"/>
        <v>76333.352849999996</v>
      </c>
      <c r="H132" s="3">
        <f t="shared" si="1"/>
        <v>0.81999999997788109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5817.21</v>
      </c>
      <c r="D133" s="2">
        <f>'PR-RAS'!E137</f>
        <v>6977.46</v>
      </c>
      <c r="E133" s="2">
        <v>0</v>
      </c>
      <c r="F133" s="2">
        <v>0</v>
      </c>
      <c r="G133" s="3">
        <f t="shared" si="0"/>
        <v>2609.9211600000003</v>
      </c>
      <c r="H133" s="3">
        <f t="shared" si="1"/>
        <v>0.67000000000007276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1892128.9199999997</v>
      </c>
      <c r="D148" s="2">
        <f>'PR-RAS'!E152</f>
        <v>2042374.4400000002</v>
      </c>
      <c r="E148" s="2">
        <v>0</v>
      </c>
      <c r="F148" s="2">
        <v>0</v>
      </c>
      <c r="G148" s="3">
        <f t="shared" si="0"/>
        <v>878601.03659999988</v>
      </c>
      <c r="H148" s="3">
        <f t="shared" si="1"/>
        <v>0.52000000048428774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1610808.94</v>
      </c>
      <c r="D149" s="2">
        <f>'PR-RAS'!E153</f>
        <v>1799330.59</v>
      </c>
      <c r="E149" s="2">
        <v>0</v>
      </c>
      <c r="F149" s="2">
        <v>0</v>
      </c>
      <c r="G149" s="3">
        <f t="shared" si="0"/>
        <v>771001.57776000001</v>
      </c>
      <c r="H149" s="3">
        <f t="shared" si="1"/>
        <v>0.46999999997206032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1329730.8</v>
      </c>
      <c r="D150" s="2">
        <f>'PR-RAS'!E154</f>
        <v>1490346.22</v>
      </c>
      <c r="E150" s="2">
        <v>0</v>
      </c>
      <c r="F150" s="2">
        <v>0</v>
      </c>
      <c r="G150" s="3">
        <f t="shared" si="0"/>
        <v>642253.06276</v>
      </c>
      <c r="H150" s="3">
        <f t="shared" si="1"/>
        <v>0.41999999992549419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1329730.8</v>
      </c>
      <c r="D151" s="2">
        <f>'PR-RAS'!E155</f>
        <v>1490346.22</v>
      </c>
      <c r="E151" s="2">
        <v>0</v>
      </c>
      <c r="F151" s="2">
        <v>0</v>
      </c>
      <c r="G151" s="3">
        <f t="shared" si="0"/>
        <v>646563.48600000003</v>
      </c>
      <c r="H151" s="3">
        <f t="shared" si="1"/>
        <v>0.41999999992549419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61258.879999999997</v>
      </c>
      <c r="D155" s="2">
        <f>'PR-RAS'!E159</f>
        <v>62633.33</v>
      </c>
      <c r="E155" s="2">
        <v>0</v>
      </c>
      <c r="F155" s="2">
        <v>0</v>
      </c>
      <c r="G155" s="3">
        <f t="shared" si="0"/>
        <v>28724.93316</v>
      </c>
      <c r="H155" s="3">
        <f t="shared" si="1"/>
        <v>0.45000000000436557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219819.26</v>
      </c>
      <c r="D156" s="2">
        <f>'PR-RAS'!E160</f>
        <v>246351.04</v>
      </c>
      <c r="E156" s="2">
        <v>0</v>
      </c>
      <c r="F156" s="2">
        <v>0</v>
      </c>
      <c r="G156" s="3">
        <f t="shared" si="0"/>
        <v>110440.80770000002</v>
      </c>
      <c r="H156" s="3">
        <f t="shared" si="1"/>
        <v>0.3000000000174623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219819.26</v>
      </c>
      <c r="D158" s="2">
        <f>'PR-RAS'!E162</f>
        <v>246351.04</v>
      </c>
      <c r="E158" s="2">
        <v>0</v>
      </c>
      <c r="F158" s="2">
        <v>0</v>
      </c>
      <c r="G158" s="3">
        <f t="shared" si="0"/>
        <v>111865.85038000002</v>
      </c>
      <c r="H158" s="3">
        <f t="shared" si="1"/>
        <v>0.3000000000174623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252970.94000000003</v>
      </c>
      <c r="D160" s="2">
        <f>'PR-RAS'!E164</f>
        <v>218796.56</v>
      </c>
      <c r="E160" s="2">
        <v>0</v>
      </c>
      <c r="F160" s="2">
        <v>0</v>
      </c>
      <c r="G160" s="3">
        <f t="shared" si="0"/>
        <v>109799.68554000001</v>
      </c>
      <c r="H160" s="3">
        <f t="shared" si="1"/>
        <v>0.49999999997089617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24491.72</v>
      </c>
      <c r="D161" s="2">
        <f>'PR-RAS'!E165</f>
        <v>26894.89</v>
      </c>
      <c r="E161" s="2">
        <v>0</v>
      </c>
      <c r="F161" s="2">
        <v>0</v>
      </c>
      <c r="G161" s="3">
        <f t="shared" si="0"/>
        <v>12525.04</v>
      </c>
      <c r="H161" s="3">
        <f t="shared" si="1"/>
        <v>0.38999999999941792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7808.85</v>
      </c>
      <c r="D162" s="2">
        <f>'PR-RAS'!E166</f>
        <v>7986.67</v>
      </c>
      <c r="E162" s="2">
        <v>0</v>
      </c>
      <c r="F162" s="2">
        <v>0</v>
      </c>
      <c r="G162" s="3">
        <f t="shared" si="0"/>
        <v>3828.9325900000003</v>
      </c>
      <c r="H162" s="3">
        <f t="shared" si="1"/>
        <v>0.47999999999956344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15807.16</v>
      </c>
      <c r="D163" s="2">
        <f>'PR-RAS'!E167</f>
        <v>18472.22</v>
      </c>
      <c r="E163" s="2">
        <v>0</v>
      </c>
      <c r="F163" s="2">
        <v>0</v>
      </c>
      <c r="G163" s="3">
        <f t="shared" si="0"/>
        <v>8545.7592000000004</v>
      </c>
      <c r="H163" s="3">
        <f t="shared" si="1"/>
        <v>0.38000000000101863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615.71</v>
      </c>
      <c r="D164" s="2">
        <f>'PR-RAS'!E168</f>
        <v>170</v>
      </c>
      <c r="E164" s="2">
        <v>0</v>
      </c>
      <c r="F164" s="2">
        <v>0</v>
      </c>
      <c r="G164" s="3">
        <f t="shared" si="0"/>
        <v>155.78073000000001</v>
      </c>
      <c r="H164" s="3">
        <f t="shared" si="1"/>
        <v>0.28999999999996362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260</v>
      </c>
      <c r="D165" s="2">
        <f>'PR-RAS'!E169</f>
        <v>266</v>
      </c>
      <c r="E165" s="2">
        <v>0</v>
      </c>
      <c r="F165" s="2">
        <v>0</v>
      </c>
      <c r="G165" s="3">
        <f t="shared" si="0"/>
        <v>129.88800000000001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153792.41</v>
      </c>
      <c r="D166" s="2">
        <f>'PR-RAS'!E170</f>
        <v>122492.29000000001</v>
      </c>
      <c r="E166" s="2">
        <v>0</v>
      </c>
      <c r="F166" s="2">
        <v>0</v>
      </c>
      <c r="G166" s="3">
        <f t="shared" si="0"/>
        <v>65798.203349999996</v>
      </c>
      <c r="H166" s="3">
        <f t="shared" si="1"/>
        <v>0.70000000001164153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11248.92</v>
      </c>
      <c r="D167" s="2">
        <f>'PR-RAS'!E171</f>
        <v>11066.63</v>
      </c>
      <c r="E167" s="2">
        <v>0</v>
      </c>
      <c r="F167" s="2">
        <v>0</v>
      </c>
      <c r="G167" s="3">
        <f t="shared" si="0"/>
        <v>5541.4418800000003</v>
      </c>
      <c r="H167" s="3">
        <f t="shared" si="1"/>
        <v>0.4500000000007276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82630.490000000005</v>
      </c>
      <c r="D168" s="2">
        <f>'PR-RAS'!E172</f>
        <v>70287.37</v>
      </c>
      <c r="E168" s="2">
        <v>0</v>
      </c>
      <c r="F168" s="2">
        <v>0</v>
      </c>
      <c r="G168" s="3">
        <f t="shared" si="0"/>
        <v>37275.273410000002</v>
      </c>
      <c r="H168" s="3">
        <f t="shared" si="1"/>
        <v>0.86000000000058208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32147.51</v>
      </c>
      <c r="D169" s="2">
        <f>'PR-RAS'!E173</f>
        <v>30445.79</v>
      </c>
      <c r="E169" s="2">
        <v>0</v>
      </c>
      <c r="F169" s="2">
        <v>0</v>
      </c>
      <c r="G169" s="3">
        <f t="shared" si="0"/>
        <v>15630.56712</v>
      </c>
      <c r="H169" s="3">
        <f t="shared" si="1"/>
        <v>0.7000000000007276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27463.61</v>
      </c>
      <c r="D170" s="2">
        <f>'PR-RAS'!E174</f>
        <v>10435.25</v>
      </c>
      <c r="E170" s="2">
        <v>0</v>
      </c>
      <c r="F170" s="2">
        <v>0</v>
      </c>
      <c r="G170" s="3">
        <f t="shared" si="0"/>
        <v>8168.4645900000005</v>
      </c>
      <c r="H170" s="3">
        <f t="shared" si="1"/>
        <v>0.63999999999941792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301.88</v>
      </c>
      <c r="D173" s="2">
        <f>'PR-RAS'!E177</f>
        <v>257.25</v>
      </c>
      <c r="E173" s="2">
        <v>0</v>
      </c>
      <c r="F173" s="2">
        <v>0</v>
      </c>
      <c r="G173" s="3">
        <f t="shared" si="0"/>
        <v>140.41736</v>
      </c>
      <c r="H173" s="3">
        <f t="shared" si="1"/>
        <v>0.37000000000000455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74440.720000000016</v>
      </c>
      <c r="D174" s="2">
        <f>'PR-RAS'!E178</f>
        <v>69161.37999999999</v>
      </c>
      <c r="E174" s="2">
        <v>0</v>
      </c>
      <c r="F174" s="2">
        <v>0</v>
      </c>
      <c r="G174" s="3">
        <f t="shared" si="0"/>
        <v>36808.082039999994</v>
      </c>
      <c r="H174" s="3">
        <f t="shared" si="1"/>
        <v>0.65999999997438863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5405.69</v>
      </c>
      <c r="D175" s="2">
        <f>'PR-RAS'!E179</f>
        <v>5156.76</v>
      </c>
      <c r="E175" s="2">
        <v>0</v>
      </c>
      <c r="F175" s="2">
        <v>0</v>
      </c>
      <c r="G175" s="3">
        <f t="shared" si="0"/>
        <v>2735.1425399999998</v>
      </c>
      <c r="H175" s="3">
        <f t="shared" si="1"/>
        <v>0.5500000000001819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50355.61</v>
      </c>
      <c r="D176" s="2">
        <f>'PR-RAS'!E180</f>
        <v>41395.839999999997</v>
      </c>
      <c r="E176" s="2">
        <v>0</v>
      </c>
      <c r="F176" s="2">
        <v>0</v>
      </c>
      <c r="G176" s="3">
        <f t="shared" si="0"/>
        <v>23300.775749999993</v>
      </c>
      <c r="H176" s="3">
        <f t="shared" si="1"/>
        <v>0.55000000000291038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127.44</v>
      </c>
      <c r="D177" s="2">
        <f>'PR-RAS'!E181</f>
        <v>127.44</v>
      </c>
      <c r="E177" s="2">
        <v>0</v>
      </c>
      <c r="F177" s="2">
        <v>0</v>
      </c>
      <c r="G177" s="3">
        <f t="shared" si="0"/>
        <v>67.288319999999999</v>
      </c>
      <c r="H177" s="3">
        <f t="shared" si="1"/>
        <v>0.87999999999999545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10847.97</v>
      </c>
      <c r="D178" s="2">
        <f>'PR-RAS'!E182</f>
        <v>10221.629999999999</v>
      </c>
      <c r="E178" s="2">
        <v>0</v>
      </c>
      <c r="F178" s="2">
        <v>0</v>
      </c>
      <c r="G178" s="3">
        <f t="shared" si="0"/>
        <v>5538.5477099999989</v>
      </c>
      <c r="H178" s="3">
        <f t="shared" si="1"/>
        <v>0.40000000000145519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3498</v>
      </c>
      <c r="D180" s="2">
        <f>'PR-RAS'!E184</f>
        <v>2865.84</v>
      </c>
      <c r="E180" s="2">
        <v>0</v>
      </c>
      <c r="F180" s="2">
        <v>0</v>
      </c>
      <c r="G180" s="3">
        <f t="shared" si="0"/>
        <v>1652.1127200000001</v>
      </c>
      <c r="H180" s="3">
        <f t="shared" si="1"/>
        <v>0.15999999999985448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1112.56</v>
      </c>
      <c r="D181" s="2">
        <f>'PR-RAS'!E185</f>
        <v>1638.6</v>
      </c>
      <c r="E181" s="2">
        <v>0</v>
      </c>
      <c r="F181" s="2">
        <v>0</v>
      </c>
      <c r="G181" s="3">
        <f t="shared" si="0"/>
        <v>790.15679999999998</v>
      </c>
      <c r="H181" s="3">
        <f t="shared" si="1"/>
        <v>0.84000000000014552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1787.57</v>
      </c>
      <c r="D182" s="2">
        <f>'PR-RAS'!E186</f>
        <v>3199.98</v>
      </c>
      <c r="E182" s="2">
        <v>0</v>
      </c>
      <c r="F182" s="2">
        <v>0</v>
      </c>
      <c r="G182" s="3">
        <f t="shared" si="0"/>
        <v>1481.9429299999999</v>
      </c>
      <c r="H182" s="3">
        <f t="shared" si="1"/>
        <v>0.45000000000004547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1305.8800000000001</v>
      </c>
      <c r="D183" s="2">
        <f>'PR-RAS'!E187</f>
        <v>4555.29</v>
      </c>
      <c r="E183" s="2">
        <v>0</v>
      </c>
      <c r="F183" s="2">
        <v>0</v>
      </c>
      <c r="G183" s="3">
        <f t="shared" si="0"/>
        <v>1895.7957199999998</v>
      </c>
      <c r="H183" s="3">
        <f t="shared" si="1"/>
        <v>0.40999999999985448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246.09</v>
      </c>
      <c r="D190" s="2">
        <f>'PR-RAS'!E194</f>
        <v>248</v>
      </c>
      <c r="E190" s="2">
        <v>0</v>
      </c>
      <c r="F190" s="2">
        <v>0</v>
      </c>
      <c r="G190" s="3">
        <f t="shared" si="0"/>
        <v>140.25501</v>
      </c>
      <c r="H190" s="3">
        <f t="shared" si="1"/>
        <v>9.0000000000003411E-2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246.09</v>
      </c>
      <c r="D194" s="2">
        <f>'PR-RAS'!E198</f>
        <v>248</v>
      </c>
      <c r="E194" s="2">
        <v>0</v>
      </c>
      <c r="F194" s="2">
        <v>0</v>
      </c>
      <c r="G194" s="3">
        <f t="shared" si="0"/>
        <v>143.22337000000002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706.17</v>
      </c>
      <c r="D198" s="2">
        <f>'PR-RAS'!E202</f>
        <v>530.41999999999996</v>
      </c>
      <c r="E198" s="2">
        <v>0</v>
      </c>
      <c r="F198" s="2">
        <v>0</v>
      </c>
      <c r="G198" s="3">
        <f t="shared" si="0"/>
        <v>348.10096999999996</v>
      </c>
      <c r="H198" s="3">
        <f t="shared" si="1"/>
        <v>0.58999999999991815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706.17</v>
      </c>
      <c r="D212" s="2">
        <f>'PR-RAS'!E216</f>
        <v>530.41999999999996</v>
      </c>
      <c r="E212" s="2">
        <v>0</v>
      </c>
      <c r="F212" s="2">
        <v>0</v>
      </c>
      <c r="G212" s="3">
        <f t="shared" si="0"/>
        <v>372.83910999999995</v>
      </c>
      <c r="H212" s="3">
        <f t="shared" si="1"/>
        <v>0.58999999999991815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706.17</v>
      </c>
      <c r="D213" s="2">
        <f>'PR-RAS'!E217</f>
        <v>530.41999999999996</v>
      </c>
      <c r="E213" s="2">
        <v>0</v>
      </c>
      <c r="F213" s="2">
        <v>0</v>
      </c>
      <c r="G213" s="3">
        <f t="shared" si="0"/>
        <v>374.60611999999992</v>
      </c>
      <c r="H213" s="3">
        <f t="shared" si="1"/>
        <v>0.58999999999991815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26697.13</v>
      </c>
      <c r="D258" s="2">
        <f>'PR-RAS'!E262</f>
        <v>22861.87</v>
      </c>
      <c r="E258" s="2">
        <v>0</v>
      </c>
      <c r="F258" s="2">
        <v>0</v>
      </c>
      <c r="G258" s="3">
        <f t="shared" si="0"/>
        <v>18612.16359</v>
      </c>
      <c r="H258" s="3">
        <f t="shared" si="1"/>
        <v>0.26000000000203727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26697.13</v>
      </c>
      <c r="D265" s="2">
        <f>'PR-RAS'!E269</f>
        <v>22861.87</v>
      </c>
      <c r="E265" s="2">
        <v>0</v>
      </c>
      <c r="F265" s="2">
        <v>0</v>
      </c>
      <c r="G265" s="3">
        <f t="shared" si="0"/>
        <v>19119.109680000001</v>
      </c>
      <c r="H265" s="3">
        <f t="shared" si="1"/>
        <v>0.26000000000203727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26697.13</v>
      </c>
      <c r="D267" s="2">
        <f>'PR-RAS'!E271</f>
        <v>22861.87</v>
      </c>
      <c r="E267" s="2">
        <v>0</v>
      </c>
      <c r="F267" s="2">
        <v>0</v>
      </c>
      <c r="G267" s="3">
        <f t="shared" si="0"/>
        <v>19263.951420000001</v>
      </c>
      <c r="H267" s="3">
        <f t="shared" si="1"/>
        <v>0.26000000000203727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945.74</v>
      </c>
      <c r="D269" s="2">
        <f>'PR-RAS'!E273</f>
        <v>855</v>
      </c>
      <c r="E269" s="2">
        <v>0</v>
      </c>
      <c r="F269" s="2">
        <v>0</v>
      </c>
      <c r="G269" s="3">
        <f t="shared" si="0"/>
        <v>711.73831999999993</v>
      </c>
      <c r="H269" s="3">
        <f t="shared" si="1"/>
        <v>0.25999999999999091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945.74</v>
      </c>
      <c r="D270" s="2">
        <f>'PR-RAS'!E274</f>
        <v>855</v>
      </c>
      <c r="E270" s="2">
        <v>0</v>
      </c>
      <c r="F270" s="2">
        <v>0</v>
      </c>
      <c r="G270" s="3">
        <f t="shared" si="0"/>
        <v>714.39405999999997</v>
      </c>
      <c r="H270" s="3">
        <f t="shared" si="1"/>
        <v>0.25999999999999091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945.74</v>
      </c>
      <c r="D272" s="2">
        <f>'PR-RAS'!E276</f>
        <v>855</v>
      </c>
      <c r="E272" s="2">
        <v>0</v>
      </c>
      <c r="F272" s="2">
        <v>0</v>
      </c>
      <c r="G272" s="3">
        <f t="shared" si="0"/>
        <v>719.70554000000004</v>
      </c>
      <c r="H272" s="3">
        <f t="shared" si="1"/>
        <v>0.25999999999999091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1892128.9199999997</v>
      </c>
      <c r="D295" s="2">
        <f>'PR-RAS'!E299</f>
        <v>2042374.4400000002</v>
      </c>
      <c r="E295" s="2">
        <v>0</v>
      </c>
      <c r="F295" s="2">
        <v>0</v>
      </c>
      <c r="G295" s="3">
        <f t="shared" si="12"/>
        <v>1757202.0731999998</v>
      </c>
      <c r="H295" s="3">
        <f t="shared" si="13"/>
        <v>0.52000000048428774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44739.520000000251</v>
      </c>
      <c r="D296" s="2">
        <f>'PR-RAS'!E300</f>
        <v>0</v>
      </c>
      <c r="E296" s="2">
        <v>0</v>
      </c>
      <c r="F296" s="2">
        <v>0</v>
      </c>
      <c r="G296" s="3">
        <f t="shared" si="12"/>
        <v>13198.158400000073</v>
      </c>
      <c r="H296" s="3">
        <f t="shared" si="13"/>
        <v>0.4799999997485429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121406.16000000015</v>
      </c>
      <c r="E297" s="2">
        <v>0</v>
      </c>
      <c r="F297" s="2">
        <v>0</v>
      </c>
      <c r="G297" s="3">
        <f t="shared" si="12"/>
        <v>71872.44672000008</v>
      </c>
      <c r="H297" s="3">
        <f t="shared" si="13"/>
        <v>0.16000000014901161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17971.38</v>
      </c>
      <c r="D298" s="2">
        <f>'PR-RAS'!E302</f>
        <v>68475.72</v>
      </c>
      <c r="E298" s="2">
        <v>0</v>
      </c>
      <c r="F298" s="2">
        <v>0</v>
      </c>
      <c r="G298" s="3">
        <f t="shared" si="12"/>
        <v>46012.077539999998</v>
      </c>
      <c r="H298" s="3">
        <f t="shared" si="13"/>
        <v>0.65999999999985448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2016.34</v>
      </c>
      <c r="D300" s="2">
        <f>'PR-RAS'!E304</f>
        <v>152928.44</v>
      </c>
      <c r="E300" s="2">
        <v>0</v>
      </c>
      <c r="F300" s="2">
        <v>0</v>
      </c>
      <c r="G300" s="3">
        <f t="shared" si="12"/>
        <v>92054.092780000006</v>
      </c>
      <c r="H300" s="3">
        <f t="shared" si="13"/>
        <v>0.78000000000224645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1688.17</v>
      </c>
      <c r="D301" s="2">
        <f>'PR-RAS'!E305</f>
        <v>5103.97</v>
      </c>
      <c r="E301" s="2">
        <v>0</v>
      </c>
      <c r="F301" s="2">
        <v>0</v>
      </c>
      <c r="G301" s="3">
        <f t="shared" si="12"/>
        <v>3568.8330000000001</v>
      </c>
      <c r="H301" s="3">
        <f t="shared" si="13"/>
        <v>0.1999999999998181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175.08</v>
      </c>
      <c r="D303" s="2">
        <f>'PR-RAS'!E308</f>
        <v>175.08</v>
      </c>
      <c r="E303" s="2">
        <v>0</v>
      </c>
      <c r="F303" s="2">
        <v>0</v>
      </c>
      <c r="G303" s="3">
        <f t="shared" si="12"/>
        <v>158.62248</v>
      </c>
      <c r="H303" s="3">
        <f t="shared" si="13"/>
        <v>0.16000000000002501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175.08</v>
      </c>
      <c r="D316" s="2">
        <f>'PR-RAS'!E321</f>
        <v>175.08</v>
      </c>
      <c r="E316" s="2">
        <v>0</v>
      </c>
      <c r="F316" s="2">
        <v>0</v>
      </c>
      <c r="G316" s="3">
        <f t="shared" si="12"/>
        <v>165.45060000000001</v>
      </c>
      <c r="H316" s="3">
        <f t="shared" si="13"/>
        <v>0.16000000000002501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175.08</v>
      </c>
      <c r="D317" s="2">
        <f>'PR-RAS'!E322</f>
        <v>175.08</v>
      </c>
      <c r="E317" s="2">
        <v>0</v>
      </c>
      <c r="F317" s="2">
        <v>0</v>
      </c>
      <c r="G317" s="3">
        <f t="shared" si="12"/>
        <v>165.97584000000001</v>
      </c>
      <c r="H317" s="3">
        <f t="shared" si="13"/>
        <v>0.16000000000002501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175.08</v>
      </c>
      <c r="D318" s="2">
        <f>'PR-RAS'!E323</f>
        <v>175.08</v>
      </c>
      <c r="E318" s="2">
        <v>0</v>
      </c>
      <c r="F318" s="2">
        <v>0</v>
      </c>
      <c r="G318" s="3">
        <f t="shared" si="12"/>
        <v>166.50108</v>
      </c>
      <c r="H318" s="3">
        <f t="shared" si="13"/>
        <v>0.16000000000002501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37438.01</v>
      </c>
      <c r="D355" s="2">
        <f>'PR-RAS'!E360</f>
        <v>29404.560000000001</v>
      </c>
      <c r="E355" s="2">
        <v>0</v>
      </c>
      <c r="F355" s="2">
        <v>0</v>
      </c>
      <c r="G355" s="3">
        <f t="shared" si="12"/>
        <v>34071.484019999996</v>
      </c>
      <c r="H355" s="3">
        <f t="shared" si="13"/>
        <v>0.4500000000007276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37438.01</v>
      </c>
      <c r="D368" s="2">
        <f>'PR-RAS'!E373</f>
        <v>29404.560000000001</v>
      </c>
      <c r="E368" s="2">
        <v>0</v>
      </c>
      <c r="F368" s="2">
        <v>0</v>
      </c>
      <c r="G368" s="3">
        <f t="shared" si="12"/>
        <v>35322.696710000004</v>
      </c>
      <c r="H368" s="3">
        <f t="shared" si="13"/>
        <v>0.4500000000007276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6022.9800000000005</v>
      </c>
      <c r="D374" s="2">
        <f>'PR-RAS'!E379</f>
        <v>6600</v>
      </c>
      <c r="E374" s="2">
        <v>0</v>
      </c>
      <c r="F374" s="2">
        <v>0</v>
      </c>
      <c r="G374" s="3">
        <f t="shared" si="12"/>
        <v>7170.1715399999994</v>
      </c>
      <c r="H374" s="3">
        <f t="shared" si="13"/>
        <v>1.9999999999527063E-2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1446.13</v>
      </c>
      <c r="D375" s="2">
        <f>'PR-RAS'!E380</f>
        <v>2480.89</v>
      </c>
      <c r="E375" s="2">
        <v>0</v>
      </c>
      <c r="F375" s="2">
        <v>0</v>
      </c>
      <c r="G375" s="3">
        <f t="shared" si="12"/>
        <v>2396.55834</v>
      </c>
      <c r="H375" s="3">
        <f t="shared" si="13"/>
        <v>0.24000000000023647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4576.8500000000004</v>
      </c>
      <c r="D381" s="2">
        <f>'PR-RAS'!E386</f>
        <v>4119.1099999999997</v>
      </c>
      <c r="E381" s="2">
        <v>0</v>
      </c>
      <c r="F381" s="2">
        <v>0</v>
      </c>
      <c r="G381" s="3">
        <f t="shared" si="12"/>
        <v>4869.7266</v>
      </c>
      <c r="H381" s="3">
        <f t="shared" si="13"/>
        <v>0.25999999999930878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31415.03</v>
      </c>
      <c r="D388" s="2">
        <f>'PR-RAS'!E393</f>
        <v>22804.560000000001</v>
      </c>
      <c r="E388" s="2">
        <v>0</v>
      </c>
      <c r="F388" s="2">
        <v>0</v>
      </c>
      <c r="G388" s="3">
        <f t="shared" si="12"/>
        <v>29808.34605</v>
      </c>
      <c r="H388" s="3">
        <f t="shared" si="13"/>
        <v>0.46999999999752617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31415.03</v>
      </c>
      <c r="D389" s="2">
        <f>'PR-RAS'!E394</f>
        <v>22804.560000000001</v>
      </c>
      <c r="E389" s="2">
        <v>0</v>
      </c>
      <c r="F389" s="2">
        <v>0</v>
      </c>
      <c r="G389" s="3">
        <f t="shared" si="12"/>
        <v>29885.370199999998</v>
      </c>
      <c r="H389" s="3">
        <f t="shared" si="13"/>
        <v>0.46999999999752617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37262.93</v>
      </c>
      <c r="D413" s="2">
        <f>'PR-RAS'!E418</f>
        <v>29229.48</v>
      </c>
      <c r="E413" s="2">
        <v>0</v>
      </c>
      <c r="F413" s="2">
        <v>0</v>
      </c>
      <c r="G413" s="3">
        <f t="shared" si="12"/>
        <v>39437.418679999995</v>
      </c>
      <c r="H413" s="3">
        <f t="shared" si="13"/>
        <v>0.5499999999992724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36396.879999999997</v>
      </c>
      <c r="D415" s="2">
        <f>'PR-RAS'!E420</f>
        <v>79424.63</v>
      </c>
      <c r="E415" s="2">
        <v>0</v>
      </c>
      <c r="F415" s="2">
        <v>0</v>
      </c>
      <c r="G415" s="3">
        <f t="shared" si="12"/>
        <v>80831.901960000003</v>
      </c>
      <c r="H415" s="3">
        <f t="shared" si="13"/>
        <v>0.48999999999796273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791.7</v>
      </c>
      <c r="D416" s="2">
        <f>'PR-RAS'!E421</f>
        <v>291.54000000000002</v>
      </c>
      <c r="E416" s="2">
        <v>0</v>
      </c>
      <c r="F416" s="2">
        <v>0</v>
      </c>
      <c r="G416" s="3">
        <f t="shared" si="12"/>
        <v>570.53370000000007</v>
      </c>
      <c r="H416" s="3">
        <f t="shared" si="13"/>
        <v>0.75999999999993406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1937043.52</v>
      </c>
      <c r="D417" s="2">
        <f>'PR-RAS'!E422</f>
        <v>1921143.36</v>
      </c>
      <c r="E417" s="2">
        <v>0</v>
      </c>
      <c r="F417" s="2">
        <v>0</v>
      </c>
      <c r="G417" s="3">
        <f t="shared" si="12"/>
        <v>2404201.3798400001</v>
      </c>
      <c r="H417" s="3">
        <f t="shared" si="13"/>
        <v>0.84000000008381903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1929566.9299999997</v>
      </c>
      <c r="D418" s="2">
        <f>'PR-RAS'!E423</f>
        <v>2071779.0000000002</v>
      </c>
      <c r="E418" s="2">
        <v>0</v>
      </c>
      <c r="F418" s="2">
        <v>0</v>
      </c>
      <c r="G418" s="3">
        <f t="shared" si="12"/>
        <v>2532493.0958099999</v>
      </c>
      <c r="H418" s="3">
        <f t="shared" si="13"/>
        <v>7.0000000530853868E-2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7476.5900000003166</v>
      </c>
      <c r="D419" s="2">
        <f>'PR-RAS'!E424</f>
        <v>0</v>
      </c>
      <c r="E419" s="2">
        <v>0</v>
      </c>
      <c r="F419" s="2">
        <v>0</v>
      </c>
      <c r="G419" s="3">
        <f t="shared" si="12"/>
        <v>3125.2146200001321</v>
      </c>
      <c r="H419" s="3">
        <f t="shared" si="13"/>
        <v>0.40999999968335032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150635.64000000013</v>
      </c>
      <c r="E420" s="2">
        <v>0</v>
      </c>
      <c r="F420" s="2">
        <v>0</v>
      </c>
      <c r="G420" s="3">
        <f t="shared" si="12"/>
        <v>126232.66632000011</v>
      </c>
      <c r="H420" s="3">
        <f t="shared" si="13"/>
        <v>0.35999999986961484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18425.499999999996</v>
      </c>
      <c r="D422" s="2">
        <f>'PR-RAS'!E427</f>
        <v>10948.910000000003</v>
      </c>
      <c r="E422" s="2">
        <v>0</v>
      </c>
      <c r="F422" s="2">
        <v>0</v>
      </c>
      <c r="G422" s="3">
        <f t="shared" si="12"/>
        <v>16976.117720000002</v>
      </c>
      <c r="H422" s="3">
        <f t="shared" si="13"/>
        <v>0.59000000000014552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2808.04</v>
      </c>
      <c r="D423" s="2">
        <f>'PR-RAS'!E428</f>
        <v>153219.98000000001</v>
      </c>
      <c r="E423" s="2">
        <v>0</v>
      </c>
      <c r="F423" s="2">
        <v>0</v>
      </c>
      <c r="G423" s="3">
        <f t="shared" si="12"/>
        <v>130502.656</v>
      </c>
      <c r="H423" s="3">
        <f t="shared" si="13"/>
        <v>5.9999999989486241E-2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1937043.52</v>
      </c>
      <c r="D637" s="2">
        <f>'PR-RAS'!E643</f>
        <v>1921143.36</v>
      </c>
      <c r="E637" s="2">
        <v>0</v>
      </c>
      <c r="F637" s="2">
        <v>0</v>
      </c>
      <c r="G637" s="3">
        <f t="shared" si="14"/>
        <v>3675654.0326400003</v>
      </c>
      <c r="H637" s="3">
        <f t="shared" si="15"/>
        <v>0.84000000008381903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1929566.9299999997</v>
      </c>
      <c r="D638" s="2">
        <f>'PR-RAS'!E644</f>
        <v>2071779.0000000002</v>
      </c>
      <c r="E638" s="2">
        <v>0</v>
      </c>
      <c r="F638" s="2">
        <v>0</v>
      </c>
      <c r="G638" s="3">
        <f t="shared" si="14"/>
        <v>3868580.5804099999</v>
      </c>
      <c r="H638" s="3">
        <f t="shared" si="15"/>
        <v>7.0000000530853868E-2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7476.5900000003166</v>
      </c>
      <c r="D639" s="2">
        <f>'PR-RAS'!E645</f>
        <v>0</v>
      </c>
      <c r="E639" s="2">
        <v>0</v>
      </c>
      <c r="F639" s="2">
        <v>0</v>
      </c>
      <c r="G639" s="3">
        <f t="shared" si="14"/>
        <v>4770.0644200002025</v>
      </c>
      <c r="H639" s="3">
        <f t="shared" si="15"/>
        <v>0.40999999968335032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150635.64000000013</v>
      </c>
      <c r="E640" s="2">
        <v>0</v>
      </c>
      <c r="F640" s="2">
        <v>0</v>
      </c>
      <c r="G640" s="3">
        <f t="shared" si="14"/>
        <v>192512.34792000017</v>
      </c>
      <c r="H640" s="3">
        <f t="shared" si="15"/>
        <v>0.35999999986961484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18425.499999999996</v>
      </c>
      <c r="D642" s="2">
        <f>'PR-RAS'!E648</f>
        <v>10948.910000000003</v>
      </c>
      <c r="E642" s="2">
        <v>0</v>
      </c>
      <c r="F642" s="2">
        <v>0</v>
      </c>
      <c r="G642" s="3">
        <f t="shared" si="14"/>
        <v>25847.248120000004</v>
      </c>
      <c r="H642" s="3">
        <f t="shared" si="15"/>
        <v>0.59000000000014552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10948.90999999968</v>
      </c>
      <c r="D644" s="2">
        <f>'PR-RAS'!E650</f>
        <v>161584.55000000013</v>
      </c>
      <c r="E644" s="2">
        <v>0</v>
      </c>
      <c r="F644" s="2">
        <v>0</v>
      </c>
      <c r="G644" s="3">
        <f t="shared" si="14"/>
        <v>214837.88042999996</v>
      </c>
      <c r="H644" s="3">
        <f t="shared" si="15"/>
        <v>0.54000000018641003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132288.14000000001</v>
      </c>
      <c r="D645" s="2">
        <f>'PR-RAS'!E651</f>
        <v>0</v>
      </c>
      <c r="E645" s="2">
        <v>0</v>
      </c>
      <c r="F645" s="2">
        <v>0</v>
      </c>
      <c r="G645" s="3">
        <f t="shared" si="14"/>
        <v>85193.562160000016</v>
      </c>
      <c r="H645" s="3">
        <f t="shared" si="15"/>
        <v>0.14000000001396984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19161.009999999998</v>
      </c>
      <c r="D646" s="2">
        <f>'PR-RAS'!E653</f>
        <v>23033.87</v>
      </c>
      <c r="E646" s="2">
        <v>0</v>
      </c>
      <c r="F646" s="2">
        <v>0</v>
      </c>
      <c r="G646" s="3">
        <f t="shared" si="14"/>
        <v>42072.543750000004</v>
      </c>
      <c r="H646" s="3">
        <f t="shared" si="15"/>
        <v>0.13999999999941792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497833.08</v>
      </c>
      <c r="D647" s="2">
        <f>'PR-RAS'!E654</f>
        <v>317362.96999999997</v>
      </c>
      <c r="E647" s="2">
        <v>0</v>
      </c>
      <c r="F647" s="2">
        <v>0</v>
      </c>
      <c r="G647" s="3">
        <f t="shared" si="14"/>
        <v>731633.12692000007</v>
      </c>
      <c r="H647" s="3">
        <f t="shared" si="15"/>
        <v>0.11000000004423782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493960.22</v>
      </c>
      <c r="D648" s="2">
        <f>'PR-RAS'!E655</f>
        <v>340396.84</v>
      </c>
      <c r="E648" s="2">
        <v>0</v>
      </c>
      <c r="F648" s="2">
        <v>0</v>
      </c>
      <c r="G648" s="3">
        <f t="shared" si="14"/>
        <v>760065.7733</v>
      </c>
      <c r="H648" s="3">
        <f t="shared" si="15"/>
        <v>0.37999999994644895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23033.870000000054</v>
      </c>
      <c r="D649" s="2">
        <f>'PR-RAS'!E656</f>
        <v>0</v>
      </c>
      <c r="E649" s="2">
        <v>0</v>
      </c>
      <c r="F649" s="2">
        <v>0</v>
      </c>
      <c r="G649" s="3">
        <f t="shared" si="14"/>
        <v>14925.947760000035</v>
      </c>
      <c r="H649" s="3">
        <f t="shared" si="15"/>
        <v>0.12999999994644895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70</v>
      </c>
      <c r="D651" s="2">
        <f>'PR-RAS'!E658</f>
        <v>65</v>
      </c>
      <c r="E651" s="2">
        <v>0</v>
      </c>
      <c r="F651" s="2">
        <v>0</v>
      </c>
      <c r="G651" s="3">
        <f t="shared" si="14"/>
        <v>130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63</v>
      </c>
      <c r="D653" s="2">
        <f>'PR-RAS'!E660</f>
        <v>60</v>
      </c>
      <c r="E653" s="2">
        <v>0</v>
      </c>
      <c r="F653" s="2">
        <v>0</v>
      </c>
      <c r="G653" s="3">
        <f t="shared" si="14"/>
        <v>119.316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1676970.79</v>
      </c>
      <c r="D676" s="2">
        <f>'PR-RAS'!E683</f>
        <v>1702784.76</v>
      </c>
      <c r="E676" s="2">
        <v>0</v>
      </c>
      <c r="F676" s="2">
        <v>0</v>
      </c>
      <c r="G676" s="3">
        <f t="shared" si="14"/>
        <v>3430714.7092500008</v>
      </c>
      <c r="H676" s="3">
        <f t="shared" si="15"/>
        <v>0.44999999995343387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720</v>
      </c>
      <c r="D677" s="2">
        <f>'PR-RAS'!E684</f>
        <v>595</v>
      </c>
      <c r="E677" s="2">
        <v>0</v>
      </c>
      <c r="F677" s="2">
        <v>0</v>
      </c>
      <c r="G677" s="3">
        <f t="shared" si="14"/>
        <v>1291.1600000000001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30540.959999999999</v>
      </c>
      <c r="D678" s="2">
        <f>'PR-RAS'!E685</f>
        <v>21832.51</v>
      </c>
      <c r="E678" s="2">
        <v>0</v>
      </c>
      <c r="F678" s="2">
        <v>0</v>
      </c>
      <c r="G678" s="3">
        <f t="shared" si="14"/>
        <v>50237.44846</v>
      </c>
      <c r="H678" s="3">
        <f t="shared" si="15"/>
        <v>0.53000000000247383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2180</v>
      </c>
      <c r="D717" s="2">
        <f>'PR-RAS'!E724</f>
        <v>2687</v>
      </c>
      <c r="E717" s="2">
        <v>0</v>
      </c>
      <c r="F717" s="2">
        <v>0</v>
      </c>
      <c r="G717" s="3">
        <f t="shared" si="14"/>
        <v>5408.6639999999998</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3872.71</v>
      </c>
      <c r="E725" s="2">
        <v>0</v>
      </c>
      <c r="F725" s="2">
        <v>0</v>
      </c>
      <c r="G725" s="3">
        <f t="shared" si="14"/>
        <v>5607.68408</v>
      </c>
      <c r="H725" s="3">
        <f t="shared" si="15"/>
        <v>0.28999999999996362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4051.24</v>
      </c>
      <c r="D726" s="2">
        <f>'PR-RAS'!E733</f>
        <v>3972.96</v>
      </c>
      <c r="E726" s="2">
        <v>0</v>
      </c>
      <c r="F726" s="2">
        <v>0</v>
      </c>
      <c r="G726" s="3">
        <f t="shared" si="14"/>
        <v>8697.9409999999989</v>
      </c>
      <c r="H726" s="3">
        <f t="shared" si="15"/>
        <v>0.27999999999974534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15807.16</v>
      </c>
      <c r="D727" s="2">
        <f>'PR-RAS'!E734</f>
        <v>18472.22</v>
      </c>
      <c r="E727" s="2">
        <v>0</v>
      </c>
      <c r="F727" s="2">
        <v>0</v>
      </c>
      <c r="G727" s="3">
        <f t="shared" si="14"/>
        <v>38297.661600000007</v>
      </c>
      <c r="H727" s="3">
        <f t="shared" si="15"/>
        <v>0.38000000000101863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3498</v>
      </c>
      <c r="D729" s="2">
        <f>'PR-RAS'!E736</f>
        <v>2865.84</v>
      </c>
      <c r="E729" s="2">
        <v>0</v>
      </c>
      <c r="F729" s="2">
        <v>0</v>
      </c>
      <c r="G729" s="3">
        <f t="shared" si="14"/>
        <v>6719.2070400000002</v>
      </c>
      <c r="H729" s="3">
        <f t="shared" si="15"/>
        <v>0.15999999999985448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1112.56</v>
      </c>
      <c r="D731" s="2">
        <f>'PR-RAS'!E738</f>
        <v>1638.6</v>
      </c>
      <c r="E731" s="2">
        <v>0</v>
      </c>
      <c r="F731" s="2">
        <v>0</v>
      </c>
      <c r="G731" s="3">
        <f t="shared" si="14"/>
        <v>3204.5248000000001</v>
      </c>
      <c r="H731" s="3">
        <f t="shared" si="15"/>
        <v>0.84000000000014552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1305.8800000000001</v>
      </c>
      <c r="D733" s="2">
        <f>'PR-RAS'!E740</f>
        <v>4555.29</v>
      </c>
      <c r="E733" s="2">
        <v>0</v>
      </c>
      <c r="F733" s="2">
        <v>0</v>
      </c>
      <c r="G733" s="3">
        <f t="shared" si="14"/>
        <v>7624.848719999999</v>
      </c>
      <c r="H733" s="3">
        <f t="shared" si="15"/>
        <v>0.40999999999985448</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246.09</v>
      </c>
      <c r="D736" s="2">
        <f>'PR-RAS'!E743</f>
        <v>248</v>
      </c>
      <c r="E736" s="2">
        <v>0</v>
      </c>
      <c r="F736" s="2">
        <v>0</v>
      </c>
      <c r="G736" s="3">
        <f t="shared" ref="G736:G737" si="28">(B736/1000)*(C736*1+D736*2)</f>
        <v>545.43615</v>
      </c>
      <c r="H736" s="3">
        <f t="shared" ref="H736:H737" si="29">ABS(C736-ROUND(C736,0))+ABS(D736-ROUND(D736,0))</f>
        <v>9.0000000000003411E-2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26697.13</v>
      </c>
      <c r="D848" s="2">
        <f>'PR-RAS'!E855</f>
        <v>22861.87</v>
      </c>
      <c r="E848" s="2">
        <v>0</v>
      </c>
      <c r="F848" s="2">
        <v>0</v>
      </c>
      <c r="G848" s="3">
        <f t="shared" si="34"/>
        <v>61340.476889999991</v>
      </c>
      <c r="H848" s="3">
        <f t="shared" si="35"/>
        <v>0.26000000000203727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1197844.99</v>
      </c>
      <c r="D1011" s="7">
        <f>BILANCA!E6</f>
        <v>1217475.8699999999</v>
      </c>
      <c r="E1011" s="7">
        <v>0</v>
      </c>
      <c r="F1011" s="7">
        <v>0</v>
      </c>
      <c r="G1011" s="8">
        <f t="shared" ref="G1011:G1306" si="38">B1011/1000*C1011+B1011/500*D1011</f>
        <v>3632.79673</v>
      </c>
      <c r="H1011" s="8">
        <f t="shared" si="35"/>
        <v>0.14000000013038516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1021154.74</v>
      </c>
      <c r="D1012" s="2">
        <f>BILANCA!E7</f>
        <v>1009876.2999999999</v>
      </c>
      <c r="E1012" s="2">
        <v>0</v>
      </c>
      <c r="F1012" s="2">
        <v>0</v>
      </c>
      <c r="G1012" s="3">
        <f t="shared" si="38"/>
        <v>6081.8146799999995</v>
      </c>
      <c r="H1012" s="3">
        <f t="shared" si="35"/>
        <v>0.55999999993946403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1021154.74</v>
      </c>
      <c r="D1017" s="2">
        <f>BILANCA!E12</f>
        <v>1009876.2999999999</v>
      </c>
      <c r="E1017" s="2">
        <v>0</v>
      </c>
      <c r="F1017" s="2">
        <v>0</v>
      </c>
      <c r="G1017" s="3">
        <f t="shared" si="38"/>
        <v>21286.35138</v>
      </c>
      <c r="H1017" s="3">
        <f t="shared" si="35"/>
        <v>0.55999999993946403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961537.26</v>
      </c>
      <c r="D1018" s="2">
        <f>BILANCA!E13</f>
        <v>961537.2699999999</v>
      </c>
      <c r="E1018" s="2">
        <v>0</v>
      </c>
      <c r="F1018" s="2">
        <v>0</v>
      </c>
      <c r="G1018" s="3">
        <f t="shared" si="38"/>
        <v>23076.894399999997</v>
      </c>
      <c r="H1018" s="3">
        <f t="shared" si="35"/>
        <v>0.52999999991152436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1702414.73</v>
      </c>
      <c r="D1020" s="2">
        <f>BILANCA!E15</f>
        <v>1702414.73</v>
      </c>
      <c r="E1020" s="2">
        <v>0</v>
      </c>
      <c r="F1020" s="2">
        <v>0</v>
      </c>
      <c r="G1020" s="3">
        <f t="shared" si="38"/>
        <v>51072.441900000005</v>
      </c>
      <c r="H1020" s="3">
        <f t="shared" si="35"/>
        <v>0.5400000000372529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10658.72</v>
      </c>
      <c r="D1021" s="2">
        <f>BILANCA!E16</f>
        <v>10658.72</v>
      </c>
      <c r="E1021" s="2">
        <v>0</v>
      </c>
      <c r="F1021" s="2">
        <v>0</v>
      </c>
      <c r="G1021" s="3">
        <f t="shared" si="38"/>
        <v>351.73775999999998</v>
      </c>
      <c r="H1021" s="3">
        <f t="shared" si="35"/>
        <v>0.56000000000130967</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751536.19</v>
      </c>
      <c r="D1023" s="2">
        <f>BILANCA!E18</f>
        <v>751536.18</v>
      </c>
      <c r="E1023" s="2">
        <v>0</v>
      </c>
      <c r="F1023" s="2">
        <v>0</v>
      </c>
      <c r="G1023" s="3">
        <f t="shared" si="38"/>
        <v>29309.91115</v>
      </c>
      <c r="H1023" s="3">
        <f t="shared" si="35"/>
        <v>0.36999999999534339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18104.619999999937</v>
      </c>
      <c r="E1024" s="2">
        <v>0</v>
      </c>
      <c r="F1024" s="2">
        <v>0</v>
      </c>
      <c r="G1024" s="3">
        <f t="shared" si="38"/>
        <v>506.92935999999827</v>
      </c>
      <c r="H1024" s="3">
        <f t="shared" si="35"/>
        <v>0.38000000006286427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169745.48</v>
      </c>
      <c r="D1025" s="2">
        <f>BILANCA!E20</f>
        <v>172226.37</v>
      </c>
      <c r="E1025" s="2">
        <v>0</v>
      </c>
      <c r="F1025" s="2">
        <v>0</v>
      </c>
      <c r="G1025" s="3">
        <f t="shared" si="38"/>
        <v>7712.9732999999997</v>
      </c>
      <c r="H1025" s="3">
        <f t="shared" si="35"/>
        <v>0.85000000000582077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9727.2800000000007</v>
      </c>
      <c r="D1026" s="2">
        <f>BILANCA!E21</f>
        <v>9727.2800000000007</v>
      </c>
      <c r="E1026" s="2">
        <v>0</v>
      </c>
      <c r="F1026" s="2">
        <v>0</v>
      </c>
      <c r="G1026" s="3">
        <f t="shared" si="38"/>
        <v>466.90944000000002</v>
      </c>
      <c r="H1026" s="3">
        <f t="shared" si="35"/>
        <v>0.56000000000130967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156718.51999999999</v>
      </c>
      <c r="D1027" s="2">
        <f>BILANCA!E22</f>
        <v>156718.51999999999</v>
      </c>
      <c r="E1027" s="2">
        <v>0</v>
      </c>
      <c r="F1027" s="2">
        <v>0</v>
      </c>
      <c r="G1027" s="3">
        <f t="shared" si="38"/>
        <v>7992.6445199999998</v>
      </c>
      <c r="H1027" s="3">
        <f t="shared" si="35"/>
        <v>0.96000000002095476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15005.43</v>
      </c>
      <c r="D1030" s="2">
        <f>BILANCA!E25</f>
        <v>15005.43</v>
      </c>
      <c r="E1030" s="2">
        <v>0</v>
      </c>
      <c r="F1030" s="2">
        <v>0</v>
      </c>
      <c r="G1030" s="3">
        <f t="shared" si="38"/>
        <v>900.32580000000007</v>
      </c>
      <c r="H1030" s="3">
        <f t="shared" si="35"/>
        <v>0.86000000000058208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40538.120000000003</v>
      </c>
      <c r="D1031" s="2">
        <f>BILANCA!E26</f>
        <v>44657.23</v>
      </c>
      <c r="E1031" s="2">
        <v>0</v>
      </c>
      <c r="F1031" s="2">
        <v>0</v>
      </c>
      <c r="G1031" s="3">
        <f t="shared" si="38"/>
        <v>2726.9041800000005</v>
      </c>
      <c r="H1031" s="3">
        <f t="shared" si="35"/>
        <v>0.35000000000582077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391734.83</v>
      </c>
      <c r="D1033" s="2">
        <f>BILANCA!E28</f>
        <v>380230.21</v>
      </c>
      <c r="E1033" s="2">
        <v>0</v>
      </c>
      <c r="F1033" s="2">
        <v>0</v>
      </c>
      <c r="G1033" s="3">
        <f t="shared" si="38"/>
        <v>26500.490750000001</v>
      </c>
      <c r="H1033" s="3">
        <f t="shared" si="35"/>
        <v>0.38000000000465661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59617.48000000001</v>
      </c>
      <c r="D1040" s="2">
        <f>BILANCA!E35</f>
        <v>30234.410000000003</v>
      </c>
      <c r="E1040" s="2">
        <v>0</v>
      </c>
      <c r="F1040" s="2">
        <v>0</v>
      </c>
      <c r="G1040" s="3">
        <f t="shared" si="38"/>
        <v>3602.5890000000004</v>
      </c>
      <c r="H1040" s="3">
        <f t="shared" si="35"/>
        <v>0.89000000001396984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215600.72</v>
      </c>
      <c r="D1041" s="2">
        <f>BILANCA!E36</f>
        <v>238446.98</v>
      </c>
      <c r="E1041" s="2">
        <v>0</v>
      </c>
      <c r="F1041" s="2">
        <v>0</v>
      </c>
      <c r="G1041" s="3">
        <f t="shared" si="38"/>
        <v>21467.335080000001</v>
      </c>
      <c r="H1041" s="3">
        <f t="shared" si="35"/>
        <v>0.29999999998835847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155983.24</v>
      </c>
      <c r="D1045" s="2">
        <f>BILANCA!E40</f>
        <v>208212.57</v>
      </c>
      <c r="E1045" s="2">
        <v>0</v>
      </c>
      <c r="F1045" s="2">
        <v>0</v>
      </c>
      <c r="G1045" s="3">
        <f t="shared" si="38"/>
        <v>20034.293300000001</v>
      </c>
      <c r="H1045" s="3">
        <f t="shared" si="35"/>
        <v>0.66999999998370185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737.99</v>
      </c>
      <c r="D1052" s="2">
        <f>BILANCA!E47</f>
        <v>737.99</v>
      </c>
      <c r="E1052" s="2">
        <v>0</v>
      </c>
      <c r="F1052" s="2">
        <v>0</v>
      </c>
      <c r="G1052" s="3">
        <f t="shared" si="38"/>
        <v>92.986740000000012</v>
      </c>
      <c r="H1052" s="3">
        <f t="shared" si="35"/>
        <v>1.999999999998181E-2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737.99</v>
      </c>
      <c r="D1055" s="2">
        <f>BILANCA!E50</f>
        <v>737.99</v>
      </c>
      <c r="E1055" s="2">
        <v>0</v>
      </c>
      <c r="F1055" s="2">
        <v>0</v>
      </c>
      <c r="G1055" s="3">
        <f t="shared" si="38"/>
        <v>99.628649999999993</v>
      </c>
      <c r="H1055" s="3">
        <f t="shared" si="35"/>
        <v>1.999999999998181E-2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91484.03</v>
      </c>
      <c r="D1059" s="2">
        <f>BILANCA!E54</f>
        <v>91484.03</v>
      </c>
      <c r="E1059" s="2">
        <v>0</v>
      </c>
      <c r="F1059" s="2">
        <v>0</v>
      </c>
      <c r="G1059" s="3">
        <f t="shared" si="38"/>
        <v>13448.152410000002</v>
      </c>
      <c r="H1059" s="3">
        <f t="shared" si="35"/>
        <v>5.9999999997671694E-2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91484.03</v>
      </c>
      <c r="D1060" s="2">
        <f>BILANCA!E55</f>
        <v>91484.03</v>
      </c>
      <c r="E1060" s="2">
        <v>0</v>
      </c>
      <c r="F1060" s="2">
        <v>0</v>
      </c>
      <c r="G1060" s="3">
        <f t="shared" si="38"/>
        <v>13722.604500000001</v>
      </c>
      <c r="H1060" s="3">
        <f t="shared" si="35"/>
        <v>5.9999999997671694E-2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176690.25</v>
      </c>
      <c r="D1074" s="2">
        <f>BILANCA!E69</f>
        <v>207599.57</v>
      </c>
      <c r="E1074" s="2">
        <v>0</v>
      </c>
      <c r="F1074" s="2">
        <v>0</v>
      </c>
      <c r="G1074" s="3">
        <f t="shared" si="38"/>
        <v>37880.920960000003</v>
      </c>
      <c r="H1074" s="3">
        <f t="shared" si="35"/>
        <v>0.67999999999301508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23033.87</v>
      </c>
      <c r="D1075" s="2">
        <f>BILANCA!E70</f>
        <v>0</v>
      </c>
      <c r="E1075" s="2">
        <v>0</v>
      </c>
      <c r="F1075" s="2">
        <v>0</v>
      </c>
      <c r="G1075" s="3">
        <f t="shared" si="38"/>
        <v>1497.20155</v>
      </c>
      <c r="H1075" s="3">
        <f t="shared" si="35"/>
        <v>0.13000000000101863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22833.43</v>
      </c>
      <c r="D1076" s="2">
        <f>BILANCA!E71</f>
        <v>0</v>
      </c>
      <c r="E1076" s="2">
        <v>0</v>
      </c>
      <c r="F1076" s="2">
        <v>0</v>
      </c>
      <c r="G1076" s="3">
        <f t="shared" si="38"/>
        <v>1507.00638</v>
      </c>
      <c r="H1076" s="3">
        <f t="shared" si="35"/>
        <v>0.43000000000029104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22833.43</v>
      </c>
      <c r="D1078" s="2">
        <f>BILANCA!E73</f>
        <v>0</v>
      </c>
      <c r="E1078" s="2">
        <v>0</v>
      </c>
      <c r="F1078" s="2">
        <v>0</v>
      </c>
      <c r="G1078" s="3">
        <f t="shared" si="38"/>
        <v>1552.6732400000001</v>
      </c>
      <c r="H1078" s="3">
        <f t="shared" si="35"/>
        <v>0.43000000000029104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200.44</v>
      </c>
      <c r="D1085" s="2">
        <f>BILANCA!E80</f>
        <v>0</v>
      </c>
      <c r="E1085" s="2">
        <v>0</v>
      </c>
      <c r="F1085" s="2">
        <v>0</v>
      </c>
      <c r="G1085" s="3">
        <f t="shared" si="38"/>
        <v>15.032999999999999</v>
      </c>
      <c r="H1085" s="3">
        <f t="shared" si="35"/>
        <v>0.43999999999999773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18560.21</v>
      </c>
      <c r="D1087" s="2">
        <f>BILANCA!E82</f>
        <v>26421.9</v>
      </c>
      <c r="E1087" s="2">
        <v>0</v>
      </c>
      <c r="F1087" s="2">
        <v>0</v>
      </c>
      <c r="G1087" s="3">
        <f t="shared" si="38"/>
        <v>5498.1087699999998</v>
      </c>
      <c r="H1087" s="3">
        <f t="shared" si="35"/>
        <v>0.30999999999767169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18560.21</v>
      </c>
      <c r="D1092" s="2">
        <f>BILANCA!E87</f>
        <v>26421.9</v>
      </c>
      <c r="E1092" s="2">
        <v>0</v>
      </c>
      <c r="F1092" s="2">
        <v>0</v>
      </c>
      <c r="G1092" s="3">
        <f t="shared" si="38"/>
        <v>5855.1288199999999</v>
      </c>
      <c r="H1092" s="3">
        <f t="shared" si="35"/>
        <v>0.30999999999767169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2016.3300000000002</v>
      </c>
      <c r="D1152" s="2">
        <f>BILANCA!E147</f>
        <v>180886.13</v>
      </c>
      <c r="E1152" s="2">
        <v>0</v>
      </c>
      <c r="F1152" s="2">
        <v>0</v>
      </c>
      <c r="G1152" s="3">
        <f t="shared" si="38"/>
        <v>51657.979779999994</v>
      </c>
      <c r="H1152" s="3">
        <f t="shared" si="41"/>
        <v>0.46000000000481123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328.17</v>
      </c>
      <c r="D1155" s="2">
        <f>BILANCA!E150</f>
        <v>147824.47</v>
      </c>
      <c r="E1155" s="2">
        <v>0</v>
      </c>
      <c r="F1155" s="2">
        <v>0</v>
      </c>
      <c r="G1155" s="3">
        <f t="shared" si="38"/>
        <v>42916.680949999994</v>
      </c>
      <c r="H1155" s="3">
        <f t="shared" si="41"/>
        <v>0.64000000000118007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147496.29999999999</v>
      </c>
      <c r="E1161" s="2">
        <v>0</v>
      </c>
      <c r="F1161" s="2">
        <v>0</v>
      </c>
      <c r="G1161" s="3">
        <f t="shared" si="38"/>
        <v>44543.882599999997</v>
      </c>
      <c r="H1161" s="3">
        <f t="shared" si="41"/>
        <v>0.29999999998835847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328.17</v>
      </c>
      <c r="D1163" s="2">
        <f>BILANCA!E158</f>
        <v>328.17</v>
      </c>
      <c r="E1163" s="2">
        <v>0</v>
      </c>
      <c r="F1163" s="2">
        <v>0</v>
      </c>
      <c r="G1163" s="3">
        <f t="shared" si="38"/>
        <v>150.63003</v>
      </c>
      <c r="H1163" s="3">
        <f t="shared" si="41"/>
        <v>0.34000000000003183</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1688.16</v>
      </c>
      <c r="D1166" s="2">
        <f>BILANCA!E161</f>
        <v>5103.96</v>
      </c>
      <c r="E1166" s="2">
        <v>0</v>
      </c>
      <c r="F1166" s="2">
        <v>0</v>
      </c>
      <c r="G1166" s="3">
        <f t="shared" si="38"/>
        <v>1855.7884799999999</v>
      </c>
      <c r="H1166" s="3">
        <f t="shared" si="41"/>
        <v>0.20000000000004547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27957.7</v>
      </c>
      <c r="E1167" s="2">
        <v>0</v>
      </c>
      <c r="F1167" s="2">
        <v>0</v>
      </c>
      <c r="G1167" s="3">
        <f t="shared" si="38"/>
        <v>8778.7178000000004</v>
      </c>
      <c r="H1167" s="3">
        <f t="shared" si="41"/>
        <v>0.2999999999992724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791.7</v>
      </c>
      <c r="D1170" s="2">
        <f>BILANCA!E165</f>
        <v>291.54000000000002</v>
      </c>
      <c r="E1170" s="2">
        <v>0</v>
      </c>
      <c r="F1170" s="2">
        <v>0</v>
      </c>
      <c r="G1170" s="3">
        <f t="shared" si="38"/>
        <v>219.96480000000003</v>
      </c>
      <c r="H1170" s="3">
        <f t="shared" si="41"/>
        <v>0.75999999999993406</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791.7</v>
      </c>
      <c r="D1172" s="2">
        <f>BILANCA!E167</f>
        <v>291.54000000000002</v>
      </c>
      <c r="E1172" s="2">
        <v>0</v>
      </c>
      <c r="F1172" s="2">
        <v>0</v>
      </c>
      <c r="G1172" s="3">
        <f t="shared" si="38"/>
        <v>222.71436</v>
      </c>
      <c r="H1172" s="3">
        <f t="shared" si="41"/>
        <v>0.75999999999993406</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132288.14000000001</v>
      </c>
      <c r="D1176" s="2">
        <f>BILANCA!E171</f>
        <v>0</v>
      </c>
      <c r="E1176" s="2">
        <v>0</v>
      </c>
      <c r="F1176" s="2">
        <v>0</v>
      </c>
      <c r="G1176" s="3">
        <f t="shared" si="38"/>
        <v>21959.831240000003</v>
      </c>
      <c r="H1176" s="3">
        <f t="shared" si="41"/>
        <v>0.14000000001396984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132288.14000000001</v>
      </c>
      <c r="D1179" s="2">
        <f>BILANCA!E174</f>
        <v>0</v>
      </c>
      <c r="E1179" s="2">
        <v>0</v>
      </c>
      <c r="F1179" s="2">
        <v>0</v>
      </c>
      <c r="G1179" s="3">
        <f t="shared" si="38"/>
        <v>22356.695660000005</v>
      </c>
      <c r="H1179" s="3">
        <f t="shared" si="41"/>
        <v>0.14000000001396984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1197844.99</v>
      </c>
      <c r="D1180" s="2">
        <f>BILANCA!E176</f>
        <v>1217475.8699999999</v>
      </c>
      <c r="E1180" s="2">
        <v>0</v>
      </c>
      <c r="F1180" s="2">
        <v>0</v>
      </c>
      <c r="G1180" s="3">
        <f t="shared" si="38"/>
        <v>617575.44409999996</v>
      </c>
      <c r="H1180" s="3">
        <f t="shared" si="41"/>
        <v>0.14000000013038516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185685.98</v>
      </c>
      <c r="D1181" s="2">
        <f>BILANCA!E177</f>
        <v>216819</v>
      </c>
      <c r="E1181" s="2">
        <v>0</v>
      </c>
      <c r="F1181" s="2">
        <v>0</v>
      </c>
      <c r="G1181" s="3">
        <f t="shared" si="38"/>
        <v>105904.40058000002</v>
      </c>
      <c r="H1181" s="3">
        <f t="shared" si="41"/>
        <v>1.9999999989522621E-2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184733.96000000002</v>
      </c>
      <c r="D1182" s="2">
        <f>BILANCA!E178</f>
        <v>191304.12</v>
      </c>
      <c r="E1182" s="2">
        <v>0</v>
      </c>
      <c r="F1182" s="2">
        <v>0</v>
      </c>
      <c r="G1182" s="3">
        <f t="shared" si="38"/>
        <v>97582.858399999997</v>
      </c>
      <c r="H1182" s="3">
        <f t="shared" si="41"/>
        <v>0.15999999997438863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135617.57</v>
      </c>
      <c r="D1183" s="2">
        <f>BILANCA!E179</f>
        <v>150600.07999999999</v>
      </c>
      <c r="E1183" s="2">
        <v>0</v>
      </c>
      <c r="F1183" s="2">
        <v>0</v>
      </c>
      <c r="G1183" s="3">
        <f t="shared" si="38"/>
        <v>75569.467289999986</v>
      </c>
      <c r="H1183" s="3">
        <f t="shared" si="41"/>
        <v>0.5099999999802094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30529.07</v>
      </c>
      <c r="D1184" s="2">
        <f>BILANCA!E180</f>
        <v>40704.04</v>
      </c>
      <c r="E1184" s="2">
        <v>0</v>
      </c>
      <c r="F1184" s="2">
        <v>0</v>
      </c>
      <c r="G1184" s="3">
        <f t="shared" si="38"/>
        <v>19477.0641</v>
      </c>
      <c r="H1184" s="3">
        <f t="shared" si="41"/>
        <v>0.11000000000058208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18587.32</v>
      </c>
      <c r="D1200" s="2">
        <f>BILANCA!E196</f>
        <v>0</v>
      </c>
      <c r="E1200" s="2">
        <v>0</v>
      </c>
      <c r="F1200" s="2">
        <v>0</v>
      </c>
      <c r="G1200" s="3">
        <f t="shared" si="38"/>
        <v>3531.5907999999999</v>
      </c>
      <c r="H1200" s="3">
        <f t="shared" si="41"/>
        <v>0.31999999999970896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952.02</v>
      </c>
      <c r="D1201" s="2">
        <f>BILANCA!E197</f>
        <v>1454.64</v>
      </c>
      <c r="E1201" s="2">
        <v>0</v>
      </c>
      <c r="F1201" s="2">
        <v>0</v>
      </c>
      <c r="G1201" s="3">
        <f t="shared" si="38"/>
        <v>737.50830000000008</v>
      </c>
      <c r="H1201" s="3">
        <f t="shared" si="41"/>
        <v>0.37999999999988177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952.02</v>
      </c>
      <c r="D1203" s="2">
        <f>BILANCA!E199</f>
        <v>1454.64</v>
      </c>
      <c r="E1203" s="2">
        <v>0</v>
      </c>
      <c r="F1203" s="2">
        <v>0</v>
      </c>
      <c r="G1203" s="3">
        <f t="shared" si="44"/>
        <v>745.23090000000002</v>
      </c>
      <c r="H1203" s="3">
        <f t="shared" si="45"/>
        <v>0.37999999999988177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24060.240000000002</v>
      </c>
      <c r="E1251" s="2">
        <v>0</v>
      </c>
      <c r="F1251" s="2">
        <v>0</v>
      </c>
      <c r="G1251" s="3">
        <f>B1251/1000*C1251+B1251/500*D1251</f>
        <v>11597.035680000001</v>
      </c>
      <c r="H1251" s="3">
        <f>ABS(C1251-ROUND(C1251,0))+ABS(D1251-ROUND(D1251,0))</f>
        <v>0.24000000000160071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1012159.0099999999</v>
      </c>
      <c r="D1255" s="2">
        <f>BILANCA!E251</f>
        <v>1000656.8699999999</v>
      </c>
      <c r="E1255" s="2">
        <v>0</v>
      </c>
      <c r="F1255" s="2">
        <v>0</v>
      </c>
      <c r="G1255" s="3">
        <f t="shared" si="38"/>
        <v>738300.82374999986</v>
      </c>
      <c r="H1255" s="3">
        <f t="shared" si="41"/>
        <v>0.14000000001396984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1020299.88</v>
      </c>
      <c r="D1256" s="2">
        <f>BILANCA!E252</f>
        <v>1009021.4399999999</v>
      </c>
      <c r="E1256" s="2">
        <v>0</v>
      </c>
      <c r="F1256" s="2">
        <v>0</v>
      </c>
      <c r="G1256" s="3">
        <f t="shared" si="38"/>
        <v>747432.31895999995</v>
      </c>
      <c r="H1256" s="3">
        <f t="shared" si="41"/>
        <v>0.55999999993946403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1020299.88</v>
      </c>
      <c r="D1257" s="2">
        <f>BILANCA!E253</f>
        <v>1009021.4399999999</v>
      </c>
      <c r="E1257" s="2">
        <v>0</v>
      </c>
      <c r="F1257" s="2">
        <v>0</v>
      </c>
      <c r="G1257" s="3">
        <f t="shared" si="38"/>
        <v>750470.66171999997</v>
      </c>
      <c r="H1257" s="3">
        <f t="shared" si="41"/>
        <v>0.55999999993946403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-10948.910000000003</v>
      </c>
      <c r="D1259" s="2">
        <f>BILANCA!E255</f>
        <v>-161584.54999999999</v>
      </c>
      <c r="E1259" s="2">
        <v>0</v>
      </c>
      <c r="F1259" s="2">
        <v>0</v>
      </c>
      <c r="G1259" s="3">
        <f t="shared" si="38"/>
        <v>-83195.384489999997</v>
      </c>
      <c r="H1259" s="3">
        <f t="shared" si="41"/>
        <v>0.54000000000814907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68475.72</v>
      </c>
      <c r="D1260" s="2">
        <f>BILANCA!E256</f>
        <v>0</v>
      </c>
      <c r="E1260" s="2">
        <v>0</v>
      </c>
      <c r="F1260" s="2">
        <v>0</v>
      </c>
      <c r="G1260" s="3">
        <f t="shared" si="38"/>
        <v>17118.93</v>
      </c>
      <c r="H1260" s="3">
        <f t="shared" si="41"/>
        <v>0.27999999999883585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68475.72</v>
      </c>
      <c r="D1261" s="2">
        <f>BILANCA!E257</f>
        <v>0</v>
      </c>
      <c r="E1261" s="2">
        <v>0</v>
      </c>
      <c r="F1261" s="2">
        <v>0</v>
      </c>
      <c r="G1261" s="3">
        <f t="shared" si="38"/>
        <v>17187.405719999999</v>
      </c>
      <c r="H1261" s="3">
        <f t="shared" si="41"/>
        <v>0.27999999999883585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79424.63</v>
      </c>
      <c r="D1264" s="2">
        <f>BILANCA!E260</f>
        <v>161584.54999999999</v>
      </c>
      <c r="E1264" s="2">
        <v>0</v>
      </c>
      <c r="F1264" s="2">
        <v>0</v>
      </c>
      <c r="G1264" s="3">
        <f t="shared" si="38"/>
        <v>102258.80742</v>
      </c>
      <c r="H1264" s="3">
        <f t="shared" si="41"/>
        <v>0.82000000000698492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87765.85</v>
      </c>
      <c r="E1265" s="2">
        <v>0</v>
      </c>
      <c r="F1265" s="2">
        <v>0</v>
      </c>
      <c r="G1265" s="3">
        <f t="shared" si="38"/>
        <v>44760.583500000001</v>
      </c>
      <c r="H1265" s="3">
        <f t="shared" si="41"/>
        <v>0.14999999999417923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79424.63</v>
      </c>
      <c r="D1266" s="2">
        <f>BILANCA!E262</f>
        <v>73818.7</v>
      </c>
      <c r="E1266" s="2">
        <v>0</v>
      </c>
      <c r="F1266" s="2">
        <v>0</v>
      </c>
      <c r="G1266" s="3">
        <f t="shared" si="38"/>
        <v>58127.879679999998</v>
      </c>
      <c r="H1266" s="3">
        <f t="shared" si="41"/>
        <v>0.66999999999825377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2016.34</v>
      </c>
      <c r="D1278" s="2">
        <f>BILANCA!E274</f>
        <v>152928.44</v>
      </c>
      <c r="E1278" s="2">
        <v>0</v>
      </c>
      <c r="F1278" s="2">
        <v>0</v>
      </c>
      <c r="G1278" s="3">
        <f t="shared" si="38"/>
        <v>82510.022960000002</v>
      </c>
      <c r="H1278" s="3">
        <f t="shared" si="41"/>
        <v>0.78000000000224645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2016.34</v>
      </c>
      <c r="D1281" s="2">
        <f>BILANCA!E277</f>
        <v>147824.47</v>
      </c>
      <c r="E1281" s="2">
        <v>0</v>
      </c>
      <c r="F1281" s="2">
        <v>0</v>
      </c>
      <c r="G1281" s="3">
        <f t="shared" si="48"/>
        <v>80667.290880000015</v>
      </c>
      <c r="H1281" s="3">
        <f t="shared" si="49"/>
        <v>0.8100000000010823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2016.34</v>
      </c>
      <c r="D1287" s="2">
        <f>BILANCA!E283</f>
        <v>147496.29999999999</v>
      </c>
      <c r="E1287" s="2">
        <v>0</v>
      </c>
      <c r="F1287" s="2">
        <v>0</v>
      </c>
      <c r="G1287" s="3">
        <f t="shared" si="48"/>
        <v>82271.476380000007</v>
      </c>
      <c r="H1287" s="3">
        <f t="shared" si="49"/>
        <v>0.63999999998827661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328.17</v>
      </c>
      <c r="E1289" s="2">
        <v>0</v>
      </c>
      <c r="F1289" s="2">
        <v>0</v>
      </c>
      <c r="G1289" s="3">
        <f t="shared" si="48"/>
        <v>183.11886000000001</v>
      </c>
      <c r="H1289" s="3">
        <f t="shared" si="49"/>
        <v>0.17000000000001592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5103.97</v>
      </c>
      <c r="E1292" s="2">
        <v>0</v>
      </c>
      <c r="F1292" s="2">
        <v>0</v>
      </c>
      <c r="G1292" s="3">
        <f t="shared" si="48"/>
        <v>2878.6390799999999</v>
      </c>
      <c r="H1292" s="3">
        <f t="shared" si="49"/>
        <v>2.9999999999745341E-2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791.7</v>
      </c>
      <c r="D1295" s="2">
        <f>BILANCA!E291</f>
        <v>291.54000000000002</v>
      </c>
      <c r="E1295" s="2">
        <v>0</v>
      </c>
      <c r="F1295" s="2">
        <v>0</v>
      </c>
      <c r="G1295" s="3">
        <f t="shared" si="38"/>
        <v>391.81229999999999</v>
      </c>
      <c r="H1295" s="3">
        <f t="shared" si="41"/>
        <v>0.75999999999993406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791.7</v>
      </c>
      <c r="D1297" s="2">
        <f>BILANCA!E293</f>
        <v>291.54000000000002</v>
      </c>
      <c r="E1297" s="2">
        <v>0</v>
      </c>
      <c r="F1297" s="2">
        <v>0</v>
      </c>
      <c r="G1297" s="3">
        <f t="shared" si="50"/>
        <v>394.56186000000002</v>
      </c>
      <c r="H1297" s="3">
        <f t="shared" si="51"/>
        <v>0.75999999999993406</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10301.42</v>
      </c>
      <c r="D1301" s="2">
        <f>BILANCA!E297</f>
        <v>10301.42</v>
      </c>
      <c r="E1301" s="2">
        <v>0</v>
      </c>
      <c r="F1301" s="2">
        <v>0</v>
      </c>
      <c r="G1301" s="3">
        <f t="shared" si="38"/>
        <v>8993.1396599999989</v>
      </c>
      <c r="H1301" s="3">
        <f t="shared" si="41"/>
        <v>0.84000000000014552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10301.42</v>
      </c>
      <c r="D1302" s="2">
        <f>BILANCA!E298</f>
        <v>10301.42</v>
      </c>
      <c r="E1302" s="2">
        <v>0</v>
      </c>
      <c r="F1302" s="2">
        <v>0</v>
      </c>
      <c r="G1302" s="3">
        <f t="shared" si="38"/>
        <v>9024.0439200000001</v>
      </c>
      <c r="H1302" s="3">
        <f t="shared" si="41"/>
        <v>0.84000000000014552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2016.33</v>
      </c>
      <c r="D1305" s="2">
        <f>BILANCA!E302</f>
        <v>180886.13</v>
      </c>
      <c r="E1305" s="2">
        <v>0</v>
      </c>
      <c r="F1305" s="2">
        <v>0</v>
      </c>
      <c r="G1305" s="3">
        <f t="shared" si="38"/>
        <v>107317.63404999999</v>
      </c>
      <c r="H1305" s="3">
        <f t="shared" si="41"/>
        <v>0.46000000000458385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791.7</v>
      </c>
      <c r="D1309" s="2">
        <f>BILANCA!E306</f>
        <v>291.54000000000002</v>
      </c>
      <c r="E1309" s="2">
        <v>0</v>
      </c>
      <c r="F1309" s="2">
        <v>0</v>
      </c>
      <c r="G1309" s="3">
        <f t="shared" si="52"/>
        <v>411.05921999999998</v>
      </c>
      <c r="H1309" s="3">
        <f t="shared" si="41"/>
        <v>0.75999999999993406</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18560.21</v>
      </c>
      <c r="D1311" s="2">
        <f>BILANCA!E308</f>
        <v>26421.9</v>
      </c>
      <c r="E1311" s="2">
        <v>0</v>
      </c>
      <c r="F1311" s="2">
        <v>0</v>
      </c>
      <c r="G1311" s="3">
        <f t="shared" si="52"/>
        <v>21492.60701</v>
      </c>
      <c r="H1311" s="3">
        <f t="shared" si="41"/>
        <v>0.30999999999767169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184733.96</v>
      </c>
      <c r="D1339" s="2">
        <f>BILANCA!E336</f>
        <v>191304.12</v>
      </c>
      <c r="E1339" s="2">
        <v>0</v>
      </c>
      <c r="F1339" s="2">
        <v>0</v>
      </c>
      <c r="G1339" s="3">
        <f t="shared" si="52"/>
        <v>186655.58380000002</v>
      </c>
      <c r="H1339" s="3">
        <f t="shared" si="41"/>
        <v>0.16000000000349246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952.02</v>
      </c>
      <c r="D1341" s="2">
        <f>BILANCA!E338</f>
        <v>1454.64</v>
      </c>
      <c r="E1341" s="2">
        <v>0</v>
      </c>
      <c r="F1341" s="2">
        <v>0</v>
      </c>
      <c r="G1341" s="3">
        <f t="shared" si="52"/>
        <v>1278.0903000000001</v>
      </c>
      <c r="H1341" s="3">
        <f t="shared" si="41"/>
        <v>0.37999999999988177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24060.240000000002</v>
      </c>
      <c r="E1383" s="2">
        <v>0</v>
      </c>
      <c r="F1383" s="2">
        <v>0</v>
      </c>
      <c r="G1383" s="3">
        <f t="shared" si="59"/>
        <v>17948.939040000001</v>
      </c>
      <c r="H1383" s="3">
        <f t="shared" si="60"/>
        <v>0.24000000000160071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10301.42</v>
      </c>
      <c r="D1390" s="2">
        <f>BILANCA!E387</f>
        <v>10301.42</v>
      </c>
      <c r="E1390" s="2">
        <v>0</v>
      </c>
      <c r="F1390" s="2">
        <v>0</v>
      </c>
      <c r="G1390" s="3">
        <f t="shared" ref="G1390:G1399" si="61">B1390/1000*C1390+B1390/500*D1390</f>
        <v>11743.6188</v>
      </c>
      <c r="H1390" s="3">
        <f t="shared" ref="H1390:H1399" si="62">ABS(C1390-ROUND(C1390,0))+ABS(D1390-ROUND(D1390,0))</f>
        <v>0.84000000000014552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1929566.93</v>
      </c>
      <c r="D1510" s="2">
        <f>'RAS-funkcijski'!E114</f>
        <v>2071779</v>
      </c>
      <c r="E1510" s="2">
        <v>0</v>
      </c>
      <c r="F1510" s="2">
        <v>0</v>
      </c>
      <c r="G1510" s="3">
        <f t="shared" si="52"/>
        <v>668043.74230000004</v>
      </c>
      <c r="H1510" s="3">
        <f t="shared" si="63"/>
        <v>7.000000006519258E-2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1929566.93</v>
      </c>
      <c r="D1511" s="2">
        <f>'RAS-funkcijski'!E115</f>
        <v>2071779</v>
      </c>
      <c r="E1511" s="2">
        <v>0</v>
      </c>
      <c r="F1511" s="2">
        <v>0</v>
      </c>
      <c r="G1511" s="3">
        <f t="shared" si="52"/>
        <v>674116.86722999997</v>
      </c>
      <c r="H1511" s="3">
        <f t="shared" si="63"/>
        <v>7.000000006519258E-2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1929566.93</v>
      </c>
      <c r="D1513" s="2">
        <f>'RAS-funkcijski'!E117</f>
        <v>2071779</v>
      </c>
      <c r="E1513" s="2">
        <v>0</v>
      </c>
      <c r="F1513" s="2">
        <v>0</v>
      </c>
      <c r="G1513" s="3">
        <f t="shared" si="52"/>
        <v>686263.11709000007</v>
      </c>
      <c r="H1513" s="3">
        <f t="shared" si="63"/>
        <v>7.000000006519258E-2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1929566.93</v>
      </c>
      <c r="D1537" s="14">
        <f>'RAS-funkcijski'!E141</f>
        <v>2071779</v>
      </c>
      <c r="E1537" s="14">
        <v>0</v>
      </c>
      <c r="F1537" s="14">
        <v>0</v>
      </c>
      <c r="G1537" s="15">
        <f t="shared" si="52"/>
        <v>832018.11541000009</v>
      </c>
      <c r="H1537" s="15">
        <f t="shared" si="63"/>
        <v>7.000000006519258E-2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15730.97</v>
      </c>
      <c r="D1538" s="7">
        <f>'P-VRIO'!E5</f>
        <v>0</v>
      </c>
      <c r="E1538" s="7">
        <v>0</v>
      </c>
      <c r="F1538" s="7">
        <v>0</v>
      </c>
      <c r="G1538" s="8">
        <f t="shared" si="52"/>
        <v>15.730969999999999</v>
      </c>
      <c r="H1538" s="8">
        <f t="shared" si="63"/>
        <v>3.0000000000654836E-2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15730.97</v>
      </c>
      <c r="D1555" s="2">
        <f>'P-VRIO'!E22</f>
        <v>0</v>
      </c>
      <c r="E1555" s="2">
        <v>0</v>
      </c>
      <c r="F1555" s="2">
        <v>0</v>
      </c>
      <c r="G1555" s="3">
        <f t="shared" si="52"/>
        <v>283.15745999999996</v>
      </c>
      <c r="H1555" s="3">
        <f t="shared" si="63"/>
        <v>3.0000000000654836E-2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15730.97</v>
      </c>
      <c r="D1556" s="2">
        <f>'P-VRIO'!E23</f>
        <v>0</v>
      </c>
      <c r="E1556" s="2">
        <v>0</v>
      </c>
      <c r="F1556" s="2">
        <v>0</v>
      </c>
      <c r="G1556" s="3">
        <f t="shared" si="52"/>
        <v>298.88842999999997</v>
      </c>
      <c r="H1556" s="3">
        <f t="shared" si="63"/>
        <v>3.0000000000654836E-2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15730.97</v>
      </c>
      <c r="D1558" s="2">
        <f>'P-VRIO'!E25</f>
        <v>0</v>
      </c>
      <c r="E1558" s="2">
        <v>0</v>
      </c>
      <c r="F1558" s="2">
        <v>0</v>
      </c>
      <c r="G1558" s="3">
        <f t="shared" si="52"/>
        <v>330.35037</v>
      </c>
      <c r="H1558" s="3">
        <f t="shared" si="63"/>
        <v>3.0000000000654836E-2</v>
      </c>
      <c r="I1558" s="11">
        <f t="shared" si="66"/>
        <v>9.9105111002163255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185685.98</v>
      </c>
      <c r="D1582" s="7"/>
      <c r="E1582" s="7">
        <v>0</v>
      </c>
      <c r="F1582" s="7">
        <v>0</v>
      </c>
      <c r="G1582" s="8">
        <f t="shared" ref="G1582:G1686" si="70">B1582/1000*C1582</f>
        <v>185.68598</v>
      </c>
      <c r="H1582" s="8">
        <f t="shared" ref="H1582:H1686" si="71">ABS(C1582-ROUND(C1582,0))</f>
        <v>1.9999999989522621E-2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2019585.3000000005</v>
      </c>
      <c r="D1583" s="2">
        <v>0</v>
      </c>
      <c r="E1583" s="2">
        <v>0</v>
      </c>
      <c r="F1583" s="2">
        <v>0</v>
      </c>
      <c r="G1583" s="3">
        <f t="shared" si="70"/>
        <v>4039.1706000000013</v>
      </c>
      <c r="H1583" s="3">
        <f t="shared" si="71"/>
        <v>0.30000000051222742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1938168.1500000004</v>
      </c>
      <c r="D1585" s="2">
        <v>0</v>
      </c>
      <c r="E1585" s="2">
        <v>0</v>
      </c>
      <c r="F1585" s="2">
        <v>0</v>
      </c>
      <c r="G1585" s="3">
        <f t="shared" si="70"/>
        <v>7752.6726000000017</v>
      </c>
      <c r="H1585" s="3">
        <f t="shared" si="71"/>
        <v>0.15000000037252903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1696122.1</v>
      </c>
      <c r="D1586" s="2">
        <v>0</v>
      </c>
      <c r="E1586" s="2">
        <v>0</v>
      </c>
      <c r="F1586" s="2">
        <v>0</v>
      </c>
      <c r="G1586" s="3">
        <f t="shared" si="70"/>
        <v>8480.6105000000007</v>
      </c>
      <c r="H1586" s="3">
        <f t="shared" si="71"/>
        <v>0.10000000009313226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217095.35</v>
      </c>
      <c r="D1587" s="2">
        <v>0</v>
      </c>
      <c r="E1587" s="2">
        <v>0</v>
      </c>
      <c r="F1587" s="2">
        <v>0</v>
      </c>
      <c r="G1587" s="3">
        <f t="shared" si="70"/>
        <v>1302.5721000000001</v>
      </c>
      <c r="H1587" s="3">
        <f t="shared" si="71"/>
        <v>0.35000000000582077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76.569999999999993</v>
      </c>
      <c r="D1588" s="2">
        <v>0</v>
      </c>
      <c r="E1588" s="2">
        <v>0</v>
      </c>
      <c r="F1588" s="2">
        <v>0</v>
      </c>
      <c r="G1588" s="3">
        <f t="shared" si="70"/>
        <v>0.53598999999999997</v>
      </c>
      <c r="H1588" s="3">
        <f t="shared" si="71"/>
        <v>0.43000000000000682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22861.87</v>
      </c>
      <c r="D1591" s="2">
        <v>0</v>
      </c>
      <c r="E1591" s="2">
        <v>0</v>
      </c>
      <c r="F1591" s="2">
        <v>0</v>
      </c>
      <c r="G1591" s="3">
        <f t="shared" si="70"/>
        <v>228.61869999999999</v>
      </c>
      <c r="H1591" s="3">
        <f t="shared" si="71"/>
        <v>0.13000000000101863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2012.26</v>
      </c>
      <c r="D1593" s="2">
        <v>0</v>
      </c>
      <c r="E1593" s="2">
        <v>0</v>
      </c>
      <c r="F1593" s="2">
        <v>0</v>
      </c>
      <c r="G1593" s="3">
        <f t="shared" si="70"/>
        <v>24.147120000000001</v>
      </c>
      <c r="H1593" s="3">
        <f t="shared" si="71"/>
        <v>0.25999999999999091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29404.560000000001</v>
      </c>
      <c r="D1594" s="2">
        <v>0</v>
      </c>
      <c r="E1594" s="2">
        <v>0</v>
      </c>
      <c r="F1594" s="2">
        <v>0</v>
      </c>
      <c r="G1594" s="3">
        <f t="shared" si="70"/>
        <v>382.25927999999999</v>
      </c>
      <c r="H1594" s="3">
        <f t="shared" si="71"/>
        <v>0.43999999999869033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52012.59</v>
      </c>
      <c r="D1601" s="2">
        <v>0</v>
      </c>
      <c r="E1601" s="2">
        <v>0</v>
      </c>
      <c r="F1601" s="2">
        <v>0</v>
      </c>
      <c r="G1601" s="3">
        <f>B1601/1000*C1601</f>
        <v>1040.2518</v>
      </c>
      <c r="H1601" s="3">
        <f>ABS(C1601-ROUND(C1601,0))</f>
        <v>0.41000000000349246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1988452.2800000005</v>
      </c>
      <c r="D1602" s="2">
        <v>0</v>
      </c>
      <c r="E1602" s="2">
        <v>0</v>
      </c>
      <c r="F1602" s="2">
        <v>0</v>
      </c>
      <c r="G1602" s="3">
        <f t="shared" si="70"/>
        <v>41757.49788000001</v>
      </c>
      <c r="H1602" s="3">
        <f t="shared" si="71"/>
        <v>0.28000000049360096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1931597.9900000005</v>
      </c>
      <c r="D1604" s="2">
        <v>0</v>
      </c>
      <c r="E1604" s="2">
        <v>0</v>
      </c>
      <c r="F1604" s="2">
        <v>0</v>
      </c>
      <c r="G1604" s="3">
        <f t="shared" si="70"/>
        <v>44426.75377000001</v>
      </c>
      <c r="H1604" s="3">
        <f t="shared" si="71"/>
        <v>9.9999995436519384E-3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1681139.59</v>
      </c>
      <c r="D1605" s="2">
        <v>0</v>
      </c>
      <c r="E1605" s="2">
        <v>0</v>
      </c>
      <c r="F1605" s="2">
        <v>0</v>
      </c>
      <c r="G1605" s="3">
        <f t="shared" si="70"/>
        <v>40347.350160000002</v>
      </c>
      <c r="H1605" s="3">
        <f t="shared" si="71"/>
        <v>0.40999999991618097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206920.38</v>
      </c>
      <c r="D1606" s="2">
        <v>0</v>
      </c>
      <c r="E1606" s="2">
        <v>0</v>
      </c>
      <c r="F1606" s="2">
        <v>0</v>
      </c>
      <c r="G1606" s="3">
        <f t="shared" si="70"/>
        <v>5173.0095000000001</v>
      </c>
      <c r="H1606" s="3">
        <f t="shared" si="71"/>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76.569999999999993</v>
      </c>
      <c r="D1607" s="2">
        <v>0</v>
      </c>
      <c r="E1607" s="2">
        <v>0</v>
      </c>
      <c r="F1607" s="2">
        <v>0</v>
      </c>
      <c r="G1607" s="3">
        <f t="shared" si="70"/>
        <v>1.9908199999999998</v>
      </c>
      <c r="H1607" s="3">
        <f t="shared" si="71"/>
        <v>0.43000000000000682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22861.87</v>
      </c>
      <c r="D1610" s="2">
        <v>0</v>
      </c>
      <c r="E1610" s="2">
        <v>0</v>
      </c>
      <c r="F1610" s="2">
        <v>0</v>
      </c>
      <c r="G1610" s="3">
        <f t="shared" si="70"/>
        <v>662.99423000000002</v>
      </c>
      <c r="H1610" s="3">
        <f t="shared" si="71"/>
        <v>0.13000000000101863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20599.580000000002</v>
      </c>
      <c r="D1612" s="2">
        <v>0</v>
      </c>
      <c r="E1612" s="2">
        <v>0</v>
      </c>
      <c r="F1612" s="2">
        <v>0</v>
      </c>
      <c r="G1612" s="3">
        <f t="shared" si="70"/>
        <v>638.58698000000004</v>
      </c>
      <c r="H1612" s="3">
        <f t="shared" si="71"/>
        <v>0.41999999999825377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28901.94</v>
      </c>
      <c r="D1613" s="2">
        <v>0</v>
      </c>
      <c r="E1613" s="2">
        <v>0</v>
      </c>
      <c r="F1613" s="2">
        <v>0</v>
      </c>
      <c r="G1613" s="3">
        <f t="shared" si="70"/>
        <v>924.86207999999999</v>
      </c>
      <c r="H1613" s="3">
        <f t="shared" si="71"/>
        <v>6.0000000001309672E-2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27952.35</v>
      </c>
      <c r="D1620" s="2">
        <v>0</v>
      </c>
      <c r="E1620" s="2">
        <v>0</v>
      </c>
      <c r="F1620" s="2">
        <v>0</v>
      </c>
      <c r="G1620" s="3">
        <f>B1620/1000*C1620</f>
        <v>1090.14165</v>
      </c>
      <c r="H1620" s="3">
        <f>ABS(C1620-ROUND(C1620,0))</f>
        <v>0.34999999999854481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216819.00000000023</v>
      </c>
      <c r="D1621" s="2">
        <v>0</v>
      </c>
      <c r="E1621" s="2">
        <v>0</v>
      </c>
      <c r="F1621" s="2">
        <v>0</v>
      </c>
      <c r="G1621" s="3">
        <f t="shared" si="70"/>
        <v>8672.7600000000093</v>
      </c>
      <c r="H1621" s="3">
        <f t="shared" si="71"/>
        <v>2.3283064365386963E-10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216819</v>
      </c>
      <c r="D1681" s="2">
        <v>0</v>
      </c>
      <c r="E1681" s="2">
        <v>0</v>
      </c>
      <c r="F1681" s="2">
        <v>0</v>
      </c>
      <c r="G1681" s="3">
        <f t="shared" si="70"/>
        <v>21681.9</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216819</v>
      </c>
      <c r="D1683" s="2">
        <v>0</v>
      </c>
      <c r="E1683" s="2">
        <v>0</v>
      </c>
      <c r="F1683" s="2">
        <v>0</v>
      </c>
      <c r="G1683" s="3">
        <f t="shared" si="70"/>
        <v>22115.537999999997</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13375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4"/>
      <c r="E8" s="328"/>
      <c r="F8" s="342" t="s">
        <v>1978</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1979</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1980</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1981</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1982</v>
      </c>
      <c r="G12" s="353"/>
      <c r="H12" s="321" t="s">
        <v>1983</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1936868.44</v>
      </c>
      <c r="I17" s="275">
        <f>'PR-RAS'!E6</f>
        <v>1920968.28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1892128.9199999997</v>
      </c>
      <c r="I18" s="275">
        <f>'PR-RAS'!E152</f>
        <v>2042374.4400000002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10948.90999999968</v>
      </c>
      <c r="I20" s="275">
        <f>'PR-RAS'!E650</f>
        <v>161584.55000000013</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1978</v>
      </c>
      <c r="B22" s="332" t="str">
        <f>BILANCA!B7</f>
        <v>Nefinancijska imovina (šifre 01+02+03+04+05+06)</v>
      </c>
      <c r="C22" s="333"/>
      <c r="D22" s="333"/>
      <c r="E22" s="333"/>
      <c r="F22" s="334"/>
      <c r="G22" s="126" t="str">
        <f>BILANCA!C7</f>
        <v>B002</v>
      </c>
      <c r="H22" s="275">
        <f>BILANCA!D7</f>
        <v>1021154.74</v>
      </c>
      <c r="I22" s="275">
        <f>BILANCA!E7</f>
        <v>1009876.2999999999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176690.25</v>
      </c>
      <c r="I23" s="275">
        <f>BILANCA!E69</f>
        <v>207599.57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185685.98</v>
      </c>
      <c r="I24" s="275">
        <f>BILANCA!E177</f>
        <v>216819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1012159.0099999999</v>
      </c>
      <c r="I25" s="275">
        <f>BILANCA!E251</f>
        <v>1000656.8699999999</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1929566.93</v>
      </c>
      <c r="I30" s="275">
        <f>'RAS-funkcijski'!E114</f>
        <v>2071779</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1929566.93</v>
      </c>
      <c r="I31" s="275">
        <f>'RAS-funkcijski'!E141</f>
        <v>2071779</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1980</v>
      </c>
      <c r="B33" s="346" t="str">
        <f>'P-VRIO'!B5</f>
        <v>Promjene u vrijednosti i obujmu imovine (šifre 91511+91512)</v>
      </c>
      <c r="C33" s="333"/>
      <c r="D33" s="333"/>
      <c r="E33" s="333"/>
      <c r="F33" s="334"/>
      <c r="G33" s="126" t="str">
        <f>'P-VRIO'!C5</f>
        <v>9151</v>
      </c>
      <c r="H33" s="275">
        <f>'P-VRIO'!D5</f>
        <v>15730.97</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15730.97</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1981</v>
      </c>
      <c r="B38" s="332" t="str">
        <f>OBVEZE!B5</f>
        <v>Stanje obveza 1. siječnja (=stanju obveza iz Izvještaja o obvezama na 31. prosinca prethodne godine)</v>
      </c>
      <c r="C38" s="333"/>
      <c r="D38" s="333"/>
      <c r="E38" s="333"/>
      <c r="F38" s="334"/>
      <c r="G38" s="126" t="str">
        <f>OBVEZE!C5</f>
        <v>V001</v>
      </c>
      <c r="H38" s="275">
        <f>OBVEZE!D5</f>
        <v>185685.98</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216819.00000000023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216819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423" sqref="E4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1936868.44</v>
      </c>
      <c r="E6" s="60">
        <f>E7+E43+E49+E82+E106+E125+E134+E140</f>
        <v>1920968.28</v>
      </c>
      <c r="F6" s="45">
        <f t="shared" ref="F6:F132" si="0">IF(D6&lt;&gt;0,IF(E6/D6&gt;=100,"&gt;&gt;100",E6/D6*100),"-")</f>
        <v>99.17907898793581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1708231.75</v>
      </c>
      <c r="E49" s="60">
        <f>E50+E53+E58+E61+E64+E68+E71+E74+E77</f>
        <v>1725212.27</v>
      </c>
      <c r="F49" s="45">
        <f t="shared" si="0"/>
        <v>100.99404076759491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1708231.75</v>
      </c>
      <c r="E68" s="60">
        <f t="shared" si="11"/>
        <v>1725212.27</v>
      </c>
      <c r="F68" s="45">
        <f t="shared" si="0"/>
        <v>100.99404076759491</v>
      </c>
    </row>
    <row r="69" spans="1:6" ht="12.75" customHeight="1" x14ac:dyDescent="0.2">
      <c r="A69" s="63" t="s">
        <v>141</v>
      </c>
      <c r="B69" s="64" t="s">
        <v>142</v>
      </c>
      <c r="C69" s="247" t="s">
        <v>141</v>
      </c>
      <c r="D69" s="194">
        <v>1677690.79</v>
      </c>
      <c r="E69" s="194">
        <v>1703379.76</v>
      </c>
      <c r="F69" s="45">
        <f t="shared" si="0"/>
        <v>101.53121005092957</v>
      </c>
    </row>
    <row r="70" spans="1:6" ht="24" x14ac:dyDescent="0.2">
      <c r="A70" s="63" t="s">
        <v>143</v>
      </c>
      <c r="B70" s="64" t="s">
        <v>144</v>
      </c>
      <c r="C70" s="247" t="s">
        <v>143</v>
      </c>
      <c r="D70" s="194">
        <v>30540.959999999999</v>
      </c>
      <c r="E70" s="194">
        <v>21832.51</v>
      </c>
      <c r="F70" s="45">
        <f t="shared" si="0"/>
        <v>71.485997820631695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0.13</v>
      </c>
      <c r="E82" s="60">
        <f t="shared" si="15"/>
        <v>0.12</v>
      </c>
      <c r="F82" s="45">
        <f t="shared" si="0"/>
        <v>92.307692307692307</v>
      </c>
    </row>
    <row r="83" spans="1:6" ht="12.75" customHeight="1" x14ac:dyDescent="0.2">
      <c r="A83" s="63">
        <v>641</v>
      </c>
      <c r="B83" s="64" t="s">
        <v>169</v>
      </c>
      <c r="C83" s="247" t="s">
        <v>170</v>
      </c>
      <c r="D83" s="60">
        <f t="shared" ref="D83:E83" si="16">SUM(D84:D90)</f>
        <v>0.13</v>
      </c>
      <c r="E83" s="60">
        <f t="shared" si="16"/>
        <v>0.12</v>
      </c>
      <c r="F83" s="45">
        <f t="shared" si="0"/>
        <v>92.307692307692307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0.13</v>
      </c>
      <c r="E85" s="194">
        <v>0.12</v>
      </c>
      <c r="F85" s="45">
        <f t="shared" si="0"/>
        <v>92.307692307692307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2180</v>
      </c>
      <c r="E106" s="60">
        <f>E107+E112+E120+E124</f>
        <v>2687</v>
      </c>
      <c r="F106" s="45">
        <f t="shared" si="0"/>
        <v>123.25688073394497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2180</v>
      </c>
      <c r="E112" s="60">
        <f t="shared" si="20"/>
        <v>2687</v>
      </c>
      <c r="F112" s="45">
        <f t="shared" si="0"/>
        <v>123.25688073394497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2180</v>
      </c>
      <c r="E117" s="194">
        <v>2687</v>
      </c>
      <c r="F117" s="45">
        <f t="shared" si="0"/>
        <v>123.25688073394497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5517.02</v>
      </c>
      <c r="E125" s="60">
        <f t="shared" si="22"/>
        <v>2303.92</v>
      </c>
      <c r="F125" s="45">
        <f t="shared" si="0"/>
        <v>41.760225629053366</v>
      </c>
    </row>
    <row r="126" spans="1:6" ht="12.75" customHeight="1" x14ac:dyDescent="0.2">
      <c r="A126" s="63">
        <v>661</v>
      </c>
      <c r="B126" s="65" t="s">
        <v>255</v>
      </c>
      <c r="C126" s="247" t="s">
        <v>256</v>
      </c>
      <c r="D126" s="60">
        <f t="shared" ref="D126:E126" si="23">SUM(D127:D128)</f>
        <v>5517.02</v>
      </c>
      <c r="E126" s="60">
        <f t="shared" si="23"/>
        <v>2303.92</v>
      </c>
      <c r="F126" s="45">
        <f t="shared" si="0"/>
        <v>41.760225629053366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5517.02</v>
      </c>
      <c r="E128" s="194">
        <v>2303.92</v>
      </c>
      <c r="F128" s="45">
        <f t="shared" si="0"/>
        <v>41.760225629053366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220939.53999999998</v>
      </c>
      <c r="E134" s="60">
        <f t="shared" si="25"/>
        <v>190764.97</v>
      </c>
      <c r="F134" s="45">
        <f t="shared" ref="F134:F229" si="26">IF(D134&lt;&gt;0,IF(E134/D134&gt;=100,"&gt;&gt;100",E134/D134*100),"-")</f>
        <v>86.342612101029999</v>
      </c>
    </row>
    <row r="135" spans="1:6" ht="24" x14ac:dyDescent="0.2">
      <c r="A135" s="63">
        <v>671</v>
      </c>
      <c r="B135" s="182" t="s">
        <v>273</v>
      </c>
      <c r="C135" s="247" t="s">
        <v>274</v>
      </c>
      <c r="D135" s="60">
        <f t="shared" ref="D135:E135" si="27">SUM(D136:D138)</f>
        <v>220939.53999999998</v>
      </c>
      <c r="E135" s="60">
        <f t="shared" si="27"/>
        <v>190764.97</v>
      </c>
      <c r="F135" s="45">
        <f t="shared" si="26"/>
        <v>86.342612101029999</v>
      </c>
    </row>
    <row r="136" spans="1:6" ht="12.75" customHeight="1" x14ac:dyDescent="0.2">
      <c r="A136" s="63">
        <v>6711</v>
      </c>
      <c r="B136" s="65" t="s">
        <v>275</v>
      </c>
      <c r="C136" s="247" t="s">
        <v>276</v>
      </c>
      <c r="D136" s="194">
        <v>215122.33</v>
      </c>
      <c r="E136" s="194">
        <v>183787.51</v>
      </c>
      <c r="F136" s="45">
        <f t="shared" si="26"/>
        <v>85.433952858357387</v>
      </c>
    </row>
    <row r="137" spans="1:6" ht="24" x14ac:dyDescent="0.2">
      <c r="A137" s="63">
        <v>6712</v>
      </c>
      <c r="B137" s="182" t="s">
        <v>277</v>
      </c>
      <c r="C137" s="247" t="s">
        <v>278</v>
      </c>
      <c r="D137" s="194">
        <v>5817.21</v>
      </c>
      <c r="E137" s="194">
        <v>6977.46</v>
      </c>
      <c r="F137" s="45">
        <f t="shared" si="26"/>
        <v>119.94512833471715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1892128.9199999997</v>
      </c>
      <c r="E152" s="60">
        <f>E153+E164+E202+E221+E230+E262+E273</f>
        <v>2042374.4400000002</v>
      </c>
      <c r="F152" s="45">
        <f t="shared" si="26"/>
        <v>107.94055407175958</v>
      </c>
    </row>
    <row r="153" spans="1:6" ht="12.75" customHeight="1" x14ac:dyDescent="0.2">
      <c r="A153" s="63">
        <v>31</v>
      </c>
      <c r="B153" s="64" t="s">
        <v>308</v>
      </c>
      <c r="C153" s="247" t="s">
        <v>3</v>
      </c>
      <c r="D153" s="60">
        <f t="shared" ref="D153:E153" si="30">D154+D159+D160</f>
        <v>1610808.94</v>
      </c>
      <c r="E153" s="60">
        <f t="shared" si="30"/>
        <v>1799330.59</v>
      </c>
      <c r="F153" s="45">
        <f t="shared" si="26"/>
        <v>111.70353884427784</v>
      </c>
    </row>
    <row r="154" spans="1:6" ht="12.75" customHeight="1" x14ac:dyDescent="0.2">
      <c r="A154" s="63">
        <v>311</v>
      </c>
      <c r="B154" s="64" t="s">
        <v>309</v>
      </c>
      <c r="C154" s="247" t="s">
        <v>310</v>
      </c>
      <c r="D154" s="60">
        <f t="shared" ref="D154:E154" si="31">SUM(D155:D158)</f>
        <v>1329730.8</v>
      </c>
      <c r="E154" s="60">
        <f t="shared" si="31"/>
        <v>1490346.22</v>
      </c>
      <c r="F154" s="45">
        <f t="shared" si="26"/>
        <v>112.0787921886144</v>
      </c>
    </row>
    <row r="155" spans="1:6" ht="12.75" customHeight="1" x14ac:dyDescent="0.2">
      <c r="A155" s="63">
        <v>3111</v>
      </c>
      <c r="B155" s="64" t="s">
        <v>311</v>
      </c>
      <c r="C155" s="247" t="s">
        <v>312</v>
      </c>
      <c r="D155" s="194">
        <v>1329730.8</v>
      </c>
      <c r="E155" s="194">
        <v>1490346.22</v>
      </c>
      <c r="F155" s="45">
        <f t="shared" si="26"/>
        <v>112.0787921886144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61258.879999999997</v>
      </c>
      <c r="E159" s="194">
        <v>62633.33</v>
      </c>
      <c r="F159" s="45">
        <f t="shared" si="26"/>
        <v>102.24367471295591</v>
      </c>
    </row>
    <row r="160" spans="1:6" ht="12.75" customHeight="1" x14ac:dyDescent="0.2">
      <c r="A160" s="63">
        <v>313</v>
      </c>
      <c r="B160" s="65" t="s">
        <v>321</v>
      </c>
      <c r="C160" s="247" t="s">
        <v>322</v>
      </c>
      <c r="D160" s="60">
        <f t="shared" ref="D160:E160" si="32">SUM(D161:D163)</f>
        <v>219819.26</v>
      </c>
      <c r="E160" s="60">
        <f t="shared" si="32"/>
        <v>246351.04</v>
      </c>
      <c r="F160" s="45">
        <f t="shared" si="26"/>
        <v>112.0698159023918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219819.26</v>
      </c>
      <c r="E162" s="194">
        <v>246351.04</v>
      </c>
      <c r="F162" s="45">
        <f t="shared" si="26"/>
        <v>112.0698159023918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252970.94000000003</v>
      </c>
      <c r="E164" s="60">
        <f>E165+E170+E178+E188+E189+E194</f>
        <v>218796.56</v>
      </c>
      <c r="F164" s="45">
        <f t="shared" si="26"/>
        <v>86.490788230458392</v>
      </c>
    </row>
    <row r="165" spans="1:6" ht="12.75" customHeight="1" x14ac:dyDescent="0.2">
      <c r="A165" s="63">
        <v>321</v>
      </c>
      <c r="B165" s="64" t="s">
        <v>331</v>
      </c>
      <c r="C165" s="247" t="s">
        <v>332</v>
      </c>
      <c r="D165" s="60">
        <f t="shared" ref="D165:E165" si="33">SUM(D166:D169)</f>
        <v>24491.72</v>
      </c>
      <c r="E165" s="60">
        <f t="shared" si="33"/>
        <v>26894.89</v>
      </c>
      <c r="F165" s="45">
        <f t="shared" si="26"/>
        <v>109.8121732569211</v>
      </c>
    </row>
    <row r="166" spans="1:6" ht="12.75" customHeight="1" x14ac:dyDescent="0.2">
      <c r="A166" s="63">
        <v>3211</v>
      </c>
      <c r="B166" s="64" t="s">
        <v>333</v>
      </c>
      <c r="C166" s="247" t="s">
        <v>334</v>
      </c>
      <c r="D166" s="194">
        <v>7808.85</v>
      </c>
      <c r="E166" s="194">
        <v>7986.67</v>
      </c>
      <c r="F166" s="45">
        <f t="shared" si="26"/>
        <v>102.27715988910018</v>
      </c>
    </row>
    <row r="167" spans="1:6" ht="12.75" customHeight="1" x14ac:dyDescent="0.2">
      <c r="A167" s="63">
        <v>3212</v>
      </c>
      <c r="B167" s="64" t="s">
        <v>335</v>
      </c>
      <c r="C167" s="247" t="s">
        <v>336</v>
      </c>
      <c r="D167" s="194">
        <v>15807.16</v>
      </c>
      <c r="E167" s="194">
        <v>18472.22</v>
      </c>
      <c r="F167" s="45">
        <f t="shared" si="26"/>
        <v>116.859828077909</v>
      </c>
    </row>
    <row r="168" spans="1:6" ht="12.75" customHeight="1" x14ac:dyDescent="0.2">
      <c r="A168" s="63">
        <v>3213</v>
      </c>
      <c r="B168" s="64" t="s">
        <v>337</v>
      </c>
      <c r="C168" s="247" t="s">
        <v>338</v>
      </c>
      <c r="D168" s="194">
        <v>615.71</v>
      </c>
      <c r="E168" s="194">
        <v>170</v>
      </c>
      <c r="F168" s="45">
        <f t="shared" si="26"/>
        <v>27.610401000471001</v>
      </c>
    </row>
    <row r="169" spans="1:6" ht="12.75" customHeight="1" x14ac:dyDescent="0.2">
      <c r="A169" s="63">
        <v>3214</v>
      </c>
      <c r="B169" s="64" t="s">
        <v>339</v>
      </c>
      <c r="C169" s="247" t="s">
        <v>340</v>
      </c>
      <c r="D169" s="194">
        <v>260</v>
      </c>
      <c r="E169" s="194">
        <v>266</v>
      </c>
      <c r="F169" s="45">
        <f t="shared" si="26"/>
        <v>102.30769230769229</v>
      </c>
    </row>
    <row r="170" spans="1:6" ht="12.75" customHeight="1" x14ac:dyDescent="0.2">
      <c r="A170" s="63">
        <v>322</v>
      </c>
      <c r="B170" s="64" t="s">
        <v>341</v>
      </c>
      <c r="C170" s="247" t="s">
        <v>342</v>
      </c>
      <c r="D170" s="60">
        <f t="shared" ref="D170:E170" si="34">SUM(D171:D177)</f>
        <v>153792.41</v>
      </c>
      <c r="E170" s="60">
        <f t="shared" si="34"/>
        <v>122492.29000000001</v>
      </c>
      <c r="F170" s="45">
        <f t="shared" si="26"/>
        <v>79.647812268498825</v>
      </c>
    </row>
    <row r="171" spans="1:6" ht="12.75" customHeight="1" x14ac:dyDescent="0.2">
      <c r="A171" s="63">
        <v>3221</v>
      </c>
      <c r="B171" s="64" t="s">
        <v>343</v>
      </c>
      <c r="C171" s="247" t="s">
        <v>344</v>
      </c>
      <c r="D171" s="194">
        <v>11248.92</v>
      </c>
      <c r="E171" s="194">
        <v>11066.63</v>
      </c>
      <c r="F171" s="45">
        <f t="shared" si="26"/>
        <v>98.379488875376481</v>
      </c>
    </row>
    <row r="172" spans="1:6" ht="12.75" customHeight="1" x14ac:dyDescent="0.2">
      <c r="A172" s="63">
        <v>3222</v>
      </c>
      <c r="B172" s="64" t="s">
        <v>345</v>
      </c>
      <c r="C172" s="247" t="s">
        <v>346</v>
      </c>
      <c r="D172" s="194">
        <v>82630.490000000005</v>
      </c>
      <c r="E172" s="194">
        <v>70287.37</v>
      </c>
      <c r="F172" s="45">
        <f t="shared" si="26"/>
        <v>85.062269387486381</v>
      </c>
    </row>
    <row r="173" spans="1:6" ht="12.75" customHeight="1" x14ac:dyDescent="0.2">
      <c r="A173" s="63">
        <v>3223</v>
      </c>
      <c r="B173" s="65" t="s">
        <v>347</v>
      </c>
      <c r="C173" s="247" t="s">
        <v>348</v>
      </c>
      <c r="D173" s="194">
        <v>32147.51</v>
      </c>
      <c r="E173" s="194">
        <v>30445.79</v>
      </c>
      <c r="F173" s="45">
        <f t="shared" si="26"/>
        <v>94.706526259732087</v>
      </c>
    </row>
    <row r="174" spans="1:6" ht="12.75" customHeight="1" x14ac:dyDescent="0.2">
      <c r="A174" s="63">
        <v>3224</v>
      </c>
      <c r="B174" s="65" t="s">
        <v>349</v>
      </c>
      <c r="C174" s="247" t="s">
        <v>350</v>
      </c>
      <c r="D174" s="194">
        <v>27463.61</v>
      </c>
      <c r="E174" s="194">
        <v>10435.25</v>
      </c>
      <c r="F174" s="45">
        <f t="shared" si="26"/>
        <v>37.996643558512517</v>
      </c>
    </row>
    <row r="175" spans="1:6" ht="12.75" customHeight="1" x14ac:dyDescent="0.2">
      <c r="A175" s="63">
        <v>3225</v>
      </c>
      <c r="B175" s="65" t="s">
        <v>351</v>
      </c>
      <c r="C175" s="247" t="s">
        <v>352</v>
      </c>
      <c r="D175" s="194">
        <v>0</v>
      </c>
      <c r="E175" s="194"/>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301.88</v>
      </c>
      <c r="E177" s="194">
        <v>257.25</v>
      </c>
      <c r="F177" s="45">
        <f t="shared" si="26"/>
        <v>85.215979859546849</v>
      </c>
    </row>
    <row r="178" spans="1:6" ht="12.75" customHeight="1" x14ac:dyDescent="0.2">
      <c r="A178" s="63">
        <v>323</v>
      </c>
      <c r="B178" s="65" t="s">
        <v>357</v>
      </c>
      <c r="C178" s="247" t="s">
        <v>358</v>
      </c>
      <c r="D178" s="60">
        <f t="shared" ref="D178:E178" si="35">SUM(D179:D187)</f>
        <v>74440.720000000016</v>
      </c>
      <c r="E178" s="60">
        <f t="shared" si="35"/>
        <v>69161.37999999999</v>
      </c>
      <c r="F178" s="45">
        <f t="shared" si="26"/>
        <v>92.90799444175174</v>
      </c>
    </row>
    <row r="179" spans="1:6" ht="12.75" customHeight="1" x14ac:dyDescent="0.2">
      <c r="A179" s="63">
        <v>3231</v>
      </c>
      <c r="B179" s="65" t="s">
        <v>359</v>
      </c>
      <c r="C179" s="247" t="s">
        <v>360</v>
      </c>
      <c r="D179" s="194">
        <v>5405.69</v>
      </c>
      <c r="E179" s="194">
        <v>5156.76</v>
      </c>
      <c r="F179" s="45">
        <f t="shared" si="26"/>
        <v>95.395037451278199</v>
      </c>
    </row>
    <row r="180" spans="1:6" ht="12.75" customHeight="1" x14ac:dyDescent="0.2">
      <c r="A180" s="63">
        <v>3232</v>
      </c>
      <c r="B180" s="65" t="s">
        <v>361</v>
      </c>
      <c r="C180" s="247" t="s">
        <v>362</v>
      </c>
      <c r="D180" s="194">
        <v>50355.61</v>
      </c>
      <c r="E180" s="194">
        <v>41395.839999999997</v>
      </c>
      <c r="F180" s="45">
        <f t="shared" si="26"/>
        <v>82.207007322520766</v>
      </c>
    </row>
    <row r="181" spans="1:6" ht="12.75" customHeight="1" x14ac:dyDescent="0.2">
      <c r="A181" s="63">
        <v>3233</v>
      </c>
      <c r="B181" s="65" t="s">
        <v>363</v>
      </c>
      <c r="C181" s="247" t="s">
        <v>364</v>
      </c>
      <c r="D181" s="194">
        <v>127.44</v>
      </c>
      <c r="E181" s="194">
        <v>127.44</v>
      </c>
      <c r="F181" s="45">
        <f t="shared" si="26"/>
        <v>100</v>
      </c>
    </row>
    <row r="182" spans="1:6" ht="12.75" customHeight="1" x14ac:dyDescent="0.2">
      <c r="A182" s="63">
        <v>3234</v>
      </c>
      <c r="B182" s="65" t="s">
        <v>365</v>
      </c>
      <c r="C182" s="247" t="s">
        <v>366</v>
      </c>
      <c r="D182" s="194">
        <v>10847.97</v>
      </c>
      <c r="E182" s="194">
        <v>10221.629999999999</v>
      </c>
      <c r="F182" s="45">
        <f t="shared" si="26"/>
        <v>94.22620084679437</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3498</v>
      </c>
      <c r="E184" s="194">
        <v>2865.84</v>
      </c>
      <c r="F184" s="45">
        <f t="shared" si="26"/>
        <v>81.927958833619215</v>
      </c>
    </row>
    <row r="185" spans="1:6" ht="12.75" customHeight="1" x14ac:dyDescent="0.2">
      <c r="A185" s="63">
        <v>3237</v>
      </c>
      <c r="B185" s="64" t="s">
        <v>371</v>
      </c>
      <c r="C185" s="247" t="s">
        <v>372</v>
      </c>
      <c r="D185" s="194">
        <v>1112.56</v>
      </c>
      <c r="E185" s="194">
        <v>1638.6</v>
      </c>
      <c r="F185" s="45">
        <f t="shared" si="26"/>
        <v>147.28194434457467</v>
      </c>
    </row>
    <row r="186" spans="1:6" ht="12.75" customHeight="1" x14ac:dyDescent="0.2">
      <c r="A186" s="63">
        <v>3238</v>
      </c>
      <c r="B186" s="64" t="s">
        <v>373</v>
      </c>
      <c r="C186" s="247" t="s">
        <v>374</v>
      </c>
      <c r="D186" s="194">
        <v>1787.57</v>
      </c>
      <c r="E186" s="194">
        <v>3199.98</v>
      </c>
      <c r="F186" s="45">
        <f t="shared" si="26"/>
        <v>179.01284984643959</v>
      </c>
    </row>
    <row r="187" spans="1:6" ht="12.75" customHeight="1" x14ac:dyDescent="0.2">
      <c r="A187" s="63">
        <v>3239</v>
      </c>
      <c r="B187" s="64" t="s">
        <v>375</v>
      </c>
      <c r="C187" s="247" t="s">
        <v>376</v>
      </c>
      <c r="D187" s="194">
        <v>1305.8800000000001</v>
      </c>
      <c r="E187" s="194">
        <v>4555.29</v>
      </c>
      <c r="F187" s="45">
        <f t="shared" si="26"/>
        <v>348.82914203449013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246.09</v>
      </c>
      <c r="E194" s="60">
        <f t="shared" si="36"/>
        <v>248</v>
      </c>
      <c r="F194" s="45">
        <f t="shared" si="26"/>
        <v>100.77613881100412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246.09</v>
      </c>
      <c r="E198" s="194">
        <v>248</v>
      </c>
      <c r="F198" s="45">
        <f t="shared" si="26"/>
        <v>100.77613881100412</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0</v>
      </c>
      <c r="E201" s="194"/>
      <c r="F201" s="45" t="str">
        <f t="shared" si="26"/>
        <v>-</v>
      </c>
    </row>
    <row r="202" spans="1:6" ht="12.75" customHeight="1" x14ac:dyDescent="0.2">
      <c r="A202" s="63">
        <v>34</v>
      </c>
      <c r="B202" s="183" t="s">
        <v>405</v>
      </c>
      <c r="C202" s="247" t="s">
        <v>406</v>
      </c>
      <c r="D202" s="60">
        <f t="shared" ref="D202:E202" si="37">D203+D208+D216</f>
        <v>706.17</v>
      </c>
      <c r="E202" s="60">
        <f t="shared" si="37"/>
        <v>530.41999999999996</v>
      </c>
      <c r="F202" s="45">
        <f t="shared" si="26"/>
        <v>75.112225101604423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706.17</v>
      </c>
      <c r="E216" s="60">
        <f t="shared" si="40"/>
        <v>530.41999999999996</v>
      </c>
      <c r="F216" s="45">
        <f t="shared" si="26"/>
        <v>75.112225101604423</v>
      </c>
    </row>
    <row r="217" spans="1:6" ht="12.75" customHeight="1" x14ac:dyDescent="0.2">
      <c r="A217" s="63">
        <v>3431</v>
      </c>
      <c r="B217" s="182" t="s">
        <v>435</v>
      </c>
      <c r="C217" s="247" t="s">
        <v>436</v>
      </c>
      <c r="D217" s="194">
        <v>706.17</v>
      </c>
      <c r="E217" s="194">
        <v>530.41999999999996</v>
      </c>
      <c r="F217" s="45">
        <f t="shared" si="26"/>
        <v>75.112225101604423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26697.13</v>
      </c>
      <c r="E262" s="60">
        <f t="shared" si="55"/>
        <v>22861.87</v>
      </c>
      <c r="F262" s="45">
        <f t="shared" ref="F262:F268" si="56">IF(D262&lt;&gt;0,IF(E262/D262&gt;=100,"&gt;&gt;100",E262/D262*100),"-")</f>
        <v>85.634186146600769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26697.13</v>
      </c>
      <c r="E269" s="60">
        <f t="shared" si="58"/>
        <v>22861.87</v>
      </c>
      <c r="F269" s="45">
        <f t="shared" ref="F269:F272" si="59">IF(D269&lt;&gt;0,IF(E269/D269&gt;=100,"&gt;&gt;100",E269/D269*100),"-")</f>
        <v>85.634186146600769</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26697.13</v>
      </c>
      <c r="E271" s="194">
        <v>22861.87</v>
      </c>
      <c r="F271" s="45">
        <f t="shared" si="59"/>
        <v>85.634186146600769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945.74</v>
      </c>
      <c r="E273" s="60">
        <f t="shared" si="60"/>
        <v>855</v>
      </c>
      <c r="F273" s="45">
        <f t="shared" ref="F273:F277" si="61">IF(D273&lt;&gt;0,IF(E273/D273&gt;=100,"&gt;&gt;100",E273/D273*100),"-")</f>
        <v>90.405396832110313</v>
      </c>
    </row>
    <row r="274" spans="1:6" ht="12.75" customHeight="1" x14ac:dyDescent="0.2">
      <c r="A274" s="63">
        <v>381</v>
      </c>
      <c r="B274" s="64" t="s">
        <v>540</v>
      </c>
      <c r="C274" s="247" t="s">
        <v>541</v>
      </c>
      <c r="D274" s="60">
        <f t="shared" ref="D274:E274" si="62">SUM(D275:D277)</f>
        <v>945.74</v>
      </c>
      <c r="E274" s="60">
        <f t="shared" si="62"/>
        <v>855</v>
      </c>
      <c r="F274" s="45">
        <f t="shared" si="61"/>
        <v>90.405396832110313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945.74</v>
      </c>
      <c r="E276" s="194">
        <v>855</v>
      </c>
      <c r="F276" s="45">
        <f t="shared" si="61"/>
        <v>90.405396832110313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1892128.9199999997</v>
      </c>
      <c r="E299" s="60">
        <f>E152-E297+E298</f>
        <v>2042374.4400000002</v>
      </c>
      <c r="F299" s="45">
        <f t="shared" si="68"/>
        <v>107.94055407175958</v>
      </c>
    </row>
    <row r="300" spans="1:6" ht="12.75" customHeight="1" x14ac:dyDescent="0.2">
      <c r="A300" s="63" t="s">
        <v>581</v>
      </c>
      <c r="B300" s="64" t="s">
        <v>592</v>
      </c>
      <c r="C300" s="247" t="s">
        <v>593</v>
      </c>
      <c r="D300" s="60">
        <f>IF(D6&gt;=D299,D6-D299,0)</f>
        <v>44739.520000000251</v>
      </c>
      <c r="E300" s="60">
        <f>IF(E6&gt;=E299,E6-E299,0)</f>
        <v>0</v>
      </c>
      <c r="F300" s="45">
        <f t="shared" si="68"/>
        <v>0</v>
      </c>
    </row>
    <row r="301" spans="1:6" ht="12.75" customHeight="1" x14ac:dyDescent="0.2">
      <c r="A301" s="63" t="s">
        <v>581</v>
      </c>
      <c r="B301" s="64" t="s">
        <v>594</v>
      </c>
      <c r="C301" s="247" t="s">
        <v>595</v>
      </c>
      <c r="D301" s="60">
        <f>IF(D299&gt;=D6,D299-D6,0)</f>
        <v>0</v>
      </c>
      <c r="E301" s="60">
        <f>IF(E299&gt;=E6,E299-E6,0)</f>
        <v>121406.16000000015</v>
      </c>
      <c r="F301" s="45" t="str">
        <f t="shared" si="68"/>
        <v>-</v>
      </c>
    </row>
    <row r="302" spans="1:6" ht="12.75" customHeight="1" x14ac:dyDescent="0.2">
      <c r="A302" s="63">
        <v>92211</v>
      </c>
      <c r="B302" s="64" t="s">
        <v>596</v>
      </c>
      <c r="C302" s="247" t="s">
        <v>597</v>
      </c>
      <c r="D302" s="194">
        <v>17971.38</v>
      </c>
      <c r="E302" s="194">
        <v>68475.72</v>
      </c>
      <c r="F302" s="45">
        <f t="shared" si="68"/>
        <v>381.02649879975826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2016.34</v>
      </c>
      <c r="E304" s="194">
        <v>152928.44</v>
      </c>
      <c r="F304" s="45">
        <f t="shared" si="68"/>
        <v>7584.4569864209416</v>
      </c>
    </row>
    <row r="305" spans="1:6" ht="12" x14ac:dyDescent="0.2">
      <c r="A305" s="63">
        <v>9661</v>
      </c>
      <c r="B305" s="220" t="s">
        <v>602</v>
      </c>
      <c r="C305" s="247" t="s">
        <v>603</v>
      </c>
      <c r="D305" s="194">
        <v>1688.17</v>
      </c>
      <c r="E305" s="194">
        <v>5103.97</v>
      </c>
      <c r="F305" s="45">
        <f t="shared" si="68"/>
        <v>302.33744231919769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175.08</v>
      </c>
      <c r="E308" s="60">
        <f t="shared" si="71"/>
        <v>175.08</v>
      </c>
      <c r="F308" s="45">
        <f t="shared" ref="F308:F428" si="72">IF(D308&lt;&gt;0,IF(E308/D308&gt;=100,"&gt;&gt;100",E308/D308*100),"-")</f>
        <v>100</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175.08</v>
      </c>
      <c r="E321" s="60">
        <f t="shared" si="76"/>
        <v>175.08</v>
      </c>
      <c r="F321" s="45">
        <f t="shared" si="72"/>
        <v>100</v>
      </c>
    </row>
    <row r="322" spans="1:6" ht="12.75" customHeight="1" x14ac:dyDescent="0.2">
      <c r="A322" s="63">
        <v>721</v>
      </c>
      <c r="B322" s="64" t="s">
        <v>635</v>
      </c>
      <c r="C322" s="247" t="s">
        <v>636</v>
      </c>
      <c r="D322" s="60">
        <f t="shared" ref="D322:E322" si="77">SUM(D323:D326)</f>
        <v>175.08</v>
      </c>
      <c r="E322" s="60">
        <f t="shared" si="77"/>
        <v>175.08</v>
      </c>
      <c r="F322" s="45">
        <f t="shared" si="72"/>
        <v>100</v>
      </c>
    </row>
    <row r="323" spans="1:6" ht="12.75" customHeight="1" x14ac:dyDescent="0.2">
      <c r="A323" s="63">
        <v>7211</v>
      </c>
      <c r="B323" s="64" t="s">
        <v>637</v>
      </c>
      <c r="C323" s="247" t="s">
        <v>638</v>
      </c>
      <c r="D323" s="194">
        <v>175.08</v>
      </c>
      <c r="E323" s="194">
        <v>175.08</v>
      </c>
      <c r="F323" s="45">
        <f t="shared" si="72"/>
        <v>100</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37438.01</v>
      </c>
      <c r="E360" s="60">
        <f t="shared" si="86"/>
        <v>29404.560000000001</v>
      </c>
      <c r="F360" s="45">
        <f t="shared" si="72"/>
        <v>78.541995154122773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37438.01</v>
      </c>
      <c r="E373" s="60">
        <f t="shared" si="90"/>
        <v>29404.560000000001</v>
      </c>
      <c r="F373" s="45">
        <f t="shared" si="72"/>
        <v>78.541995154122773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6022.9800000000005</v>
      </c>
      <c r="E379" s="60">
        <f t="shared" si="92"/>
        <v>6600</v>
      </c>
      <c r="F379" s="45">
        <f t="shared" si="72"/>
        <v>109.58030742257154</v>
      </c>
    </row>
    <row r="380" spans="1:6" ht="12.75" customHeight="1" x14ac:dyDescent="0.2">
      <c r="A380" s="63">
        <v>4221</v>
      </c>
      <c r="B380" s="64" t="s">
        <v>647</v>
      </c>
      <c r="C380" s="247" t="s">
        <v>739</v>
      </c>
      <c r="D380" s="194">
        <v>1446.13</v>
      </c>
      <c r="E380" s="194">
        <v>2480.89</v>
      </c>
      <c r="F380" s="45">
        <f t="shared" si="72"/>
        <v>171.55373306687503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4576.8500000000004</v>
      </c>
      <c r="E386" s="194">
        <v>4119.1099999999997</v>
      </c>
      <c r="F386" s="45">
        <f t="shared" si="72"/>
        <v>89.998798300140919</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31415.03</v>
      </c>
      <c r="E393" s="60">
        <f t="shared" si="94"/>
        <v>22804.560000000001</v>
      </c>
      <c r="F393" s="45">
        <f t="shared" si="72"/>
        <v>72.591240562240429</v>
      </c>
    </row>
    <row r="394" spans="1:6" ht="12.75" customHeight="1" x14ac:dyDescent="0.2">
      <c r="A394" s="63">
        <v>4241</v>
      </c>
      <c r="B394" s="64" t="s">
        <v>756</v>
      </c>
      <c r="C394" s="247" t="s">
        <v>757</v>
      </c>
      <c r="D394" s="194">
        <v>31415.03</v>
      </c>
      <c r="E394" s="194">
        <v>22804.560000000001</v>
      </c>
      <c r="F394" s="45">
        <f t="shared" si="72"/>
        <v>72.591240562240429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37262.93</v>
      </c>
      <c r="E418" s="60">
        <f t="shared" si="102"/>
        <v>29229.48</v>
      </c>
      <c r="F418" s="45">
        <f t="shared" si="72"/>
        <v>78.441174647296918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36396.879999999997</v>
      </c>
      <c r="E420" s="194">
        <v>79424.63</v>
      </c>
      <c r="F420" s="45">
        <f t="shared" si="72"/>
        <v>218.2182373873805</v>
      </c>
    </row>
    <row r="421" spans="1:6" ht="12.75" customHeight="1" x14ac:dyDescent="0.2">
      <c r="A421" s="63">
        <v>97</v>
      </c>
      <c r="B421" s="220" t="s">
        <v>800</v>
      </c>
      <c r="C421" s="247" t="s">
        <v>801</v>
      </c>
      <c r="D421" s="194">
        <v>791.7</v>
      </c>
      <c r="E421" s="194">
        <v>291.54000000000002</v>
      </c>
      <c r="F421" s="45">
        <f t="shared" si="72"/>
        <v>36.82455475558924</v>
      </c>
    </row>
    <row r="422" spans="1:6" ht="12.75" customHeight="1" x14ac:dyDescent="0.2">
      <c r="A422" s="63" t="s">
        <v>581</v>
      </c>
      <c r="B422" s="64" t="s">
        <v>802</v>
      </c>
      <c r="C422" s="247" t="s">
        <v>803</v>
      </c>
      <c r="D422" s="60">
        <f>D6+D308</f>
        <v>1937043.52</v>
      </c>
      <c r="E422" s="60">
        <f>E6+E308</f>
        <v>1921143.36</v>
      </c>
      <c r="F422" s="45">
        <f t="shared" si="72"/>
        <v>99.179153187017704</v>
      </c>
    </row>
    <row r="423" spans="1:6" ht="12.75" customHeight="1" x14ac:dyDescent="0.2">
      <c r="A423" s="63" t="s">
        <v>581</v>
      </c>
      <c r="B423" s="64" t="s">
        <v>804</v>
      </c>
      <c r="C423" s="247" t="s">
        <v>805</v>
      </c>
      <c r="D423" s="60">
        <f t="shared" ref="D423:E423" si="103">D299+D360</f>
        <v>1929566.9299999997</v>
      </c>
      <c r="E423" s="60">
        <f t="shared" si="103"/>
        <v>2071779.0000000002</v>
      </c>
      <c r="F423" s="45">
        <f t="shared" si="72"/>
        <v>107.3701548149978</v>
      </c>
    </row>
    <row r="424" spans="1:6" ht="12.75" customHeight="1" x14ac:dyDescent="0.2">
      <c r="A424" s="63" t="s">
        <v>581</v>
      </c>
      <c r="B424" s="64" t="s">
        <v>806</v>
      </c>
      <c r="C424" s="247" t="s">
        <v>807</v>
      </c>
      <c r="D424" s="60">
        <f t="shared" ref="D424:E424" si="104">IF(D422&gt;=D423,D422-D423,0)</f>
        <v>7476.5900000003166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150635.64000000013</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18425.499999999996</v>
      </c>
      <c r="E427" s="60">
        <f t="shared" si="107"/>
        <v>10948.910000000003</v>
      </c>
      <c r="F427" s="45">
        <f t="shared" si="72"/>
        <v>59.42259368809534</v>
      </c>
    </row>
    <row r="428" spans="1:6" ht="24" x14ac:dyDescent="0.2">
      <c r="A428" s="249" t="s">
        <v>815</v>
      </c>
      <c r="B428" s="243" t="s">
        <v>816</v>
      </c>
      <c r="C428" s="250" t="s">
        <v>817</v>
      </c>
      <c r="D428" s="81">
        <f t="shared" ref="D428:E428" si="108">D304+D421</f>
        <v>2808.04</v>
      </c>
      <c r="E428" s="81">
        <f t="shared" si="108"/>
        <v>153219.98000000001</v>
      </c>
      <c r="F428" s="61">
        <f t="shared" si="72"/>
        <v>5456.474266748337</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1937043.52</v>
      </c>
      <c r="E643" s="60">
        <f>E422+E430</f>
        <v>1921143.36</v>
      </c>
      <c r="F643" s="45">
        <f t="shared" si="109"/>
        <v>99.179153187017704</v>
      </c>
    </row>
    <row r="644" spans="1:6" ht="12.75" customHeight="1" x14ac:dyDescent="0.2">
      <c r="A644" s="63" t="s">
        <v>581</v>
      </c>
      <c r="B644" s="64" t="s">
        <v>1237</v>
      </c>
      <c r="C644" s="247" t="s">
        <v>1238</v>
      </c>
      <c r="D644" s="60">
        <f>D423+D535</f>
        <v>1929566.9299999997</v>
      </c>
      <c r="E644" s="60">
        <f>E423+E535</f>
        <v>2071779.0000000002</v>
      </c>
      <c r="F644" s="45">
        <f t="shared" si="109"/>
        <v>107.3701548149978</v>
      </c>
    </row>
    <row r="645" spans="1:6" ht="12.75" customHeight="1" x14ac:dyDescent="0.2">
      <c r="A645" s="63" t="s">
        <v>581</v>
      </c>
      <c r="B645" s="64" t="s">
        <v>1239</v>
      </c>
      <c r="C645" s="247" t="s">
        <v>1240</v>
      </c>
      <c r="D645" s="60">
        <f t="shared" ref="D645:E645" si="163">IF(D643&gt;=D644,D643-D644,0)</f>
        <v>7476.5900000003166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150635.64000000013</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18425.499999999996</v>
      </c>
      <c r="E648" s="60">
        <f>IF(E427-E426+E642-E641&gt;=0,E427-E426+E642-E641,0)</f>
        <v>10948.910000000003</v>
      </c>
      <c r="F648" s="45">
        <f t="shared" si="109"/>
        <v>59.42259368809534</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10948.90999999968</v>
      </c>
      <c r="E650" s="60">
        <f t="shared" si="166"/>
        <v>161584.55000000013</v>
      </c>
      <c r="F650" s="45">
        <f t="shared" si="109"/>
        <v>1475.8048974738567</v>
      </c>
    </row>
    <row r="651" spans="1:6" ht="24" x14ac:dyDescent="0.2">
      <c r="A651" s="249" t="s">
        <v>1251</v>
      </c>
      <c r="B651" s="184" t="s">
        <v>1252</v>
      </c>
      <c r="C651" s="250" t="s">
        <v>1251</v>
      </c>
      <c r="D651" s="196">
        <v>132288.14000000001</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19161.009999999998</v>
      </c>
      <c r="E653" s="194">
        <v>23033.87</v>
      </c>
      <c r="F653" s="45">
        <f t="shared" ref="F653:F740" si="167">IF(D653&lt;&gt;0,IF(E653/D653&gt;=100,"&gt;&gt;100",E653/D653*100),"-")</f>
        <v>120.21219131976864</v>
      </c>
    </row>
    <row r="654" spans="1:6" ht="12.75" customHeight="1" x14ac:dyDescent="0.2">
      <c r="A654" s="63" t="s">
        <v>1256</v>
      </c>
      <c r="B654" s="64" t="s">
        <v>1257</v>
      </c>
      <c r="C654" s="247" t="s">
        <v>1256</v>
      </c>
      <c r="D654" s="194">
        <v>497833.08</v>
      </c>
      <c r="E654" s="194">
        <v>317362.96999999997</v>
      </c>
      <c r="F654" s="45">
        <f t="shared" si="167"/>
        <v>63.748871408866592</v>
      </c>
    </row>
    <row r="655" spans="1:6" ht="12.75" customHeight="1" x14ac:dyDescent="0.2">
      <c r="A655" s="63" t="s">
        <v>1258</v>
      </c>
      <c r="B655" s="64" t="s">
        <v>1259</v>
      </c>
      <c r="C655" s="247" t="s">
        <v>1258</v>
      </c>
      <c r="D655" s="194">
        <v>493960.22</v>
      </c>
      <c r="E655" s="194">
        <v>340396.84</v>
      </c>
      <c r="F655" s="45">
        <f t="shared" si="167"/>
        <v>68.911792127714264</v>
      </c>
    </row>
    <row r="656" spans="1:6" ht="24" x14ac:dyDescent="0.2">
      <c r="A656" s="63">
        <v>11</v>
      </c>
      <c r="B656" s="64" t="s">
        <v>1260</v>
      </c>
      <c r="C656" s="247" t="s">
        <v>1261</v>
      </c>
      <c r="D656" s="60">
        <f t="shared" ref="D656:E656" si="168">+D653+D654-D655</f>
        <v>23033.870000000054</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70</v>
      </c>
      <c r="E658" s="253">
        <v>65</v>
      </c>
      <c r="F658" s="45">
        <f t="shared" si="167"/>
        <v>92.857142857142861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63</v>
      </c>
      <c r="E660" s="253">
        <v>60</v>
      </c>
      <c r="F660" s="45">
        <f t="shared" si="167"/>
        <v>95.238095238095227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1676970.79</v>
      </c>
      <c r="E683" s="192">
        <v>1702784.76</v>
      </c>
      <c r="F683" s="71">
        <f t="shared" si="167"/>
        <v>101.53932138555615</v>
      </c>
    </row>
    <row r="684" spans="1:6" ht="24" x14ac:dyDescent="0.2">
      <c r="A684" s="70">
        <v>63613</v>
      </c>
      <c r="B684" s="182" t="s">
        <v>1317</v>
      </c>
      <c r="C684" s="278" t="s">
        <v>1318</v>
      </c>
      <c r="D684" s="192">
        <v>720</v>
      </c>
      <c r="E684" s="192">
        <v>595</v>
      </c>
      <c r="F684" s="71">
        <f t="shared" si="167"/>
        <v>82.638888888888886</v>
      </c>
    </row>
    <row r="685" spans="1:6" ht="24" x14ac:dyDescent="0.2">
      <c r="A685" s="63">
        <v>63622</v>
      </c>
      <c r="B685" s="244" t="s">
        <v>1319</v>
      </c>
      <c r="C685" s="247" t="s">
        <v>1320</v>
      </c>
      <c r="D685" s="194">
        <v>30540.959999999999</v>
      </c>
      <c r="E685" s="194">
        <v>21832.51</v>
      </c>
      <c r="F685" s="45">
        <f t="shared" si="167"/>
        <v>71.485997820631695</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2180</v>
      </c>
      <c r="E724" s="192">
        <v>2687</v>
      </c>
      <c r="F724" s="71">
        <f t="shared" si="167"/>
        <v>123.25688073394497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3872.71</v>
      </c>
      <c r="F732" s="71" t="str">
        <f t="shared" si="167"/>
        <v>-</v>
      </c>
    </row>
    <row r="733" spans="1:6" ht="12.75" customHeight="1" x14ac:dyDescent="0.2">
      <c r="A733" s="70">
        <v>31215</v>
      </c>
      <c r="B733" s="65" t="s">
        <v>1395</v>
      </c>
      <c r="C733" s="278" t="s">
        <v>1396</v>
      </c>
      <c r="D733" s="192">
        <v>4051.24</v>
      </c>
      <c r="E733" s="192">
        <v>3972.96</v>
      </c>
      <c r="F733" s="71">
        <f t="shared" si="167"/>
        <v>98.067752095654669</v>
      </c>
    </row>
    <row r="734" spans="1:6" ht="12.75" customHeight="1" x14ac:dyDescent="0.2">
      <c r="A734" s="70">
        <v>32121</v>
      </c>
      <c r="B734" s="65" t="s">
        <v>1397</v>
      </c>
      <c r="C734" s="278" t="s">
        <v>1398</v>
      </c>
      <c r="D734" s="192">
        <v>15807.16</v>
      </c>
      <c r="E734" s="192">
        <v>18472.22</v>
      </c>
      <c r="F734" s="71">
        <f t="shared" si="167"/>
        <v>116.859828077909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3498</v>
      </c>
      <c r="E736" s="194">
        <v>2865.84</v>
      </c>
      <c r="F736" s="45">
        <f t="shared" si="167"/>
        <v>81.927958833619215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1112.56</v>
      </c>
      <c r="E738" s="194">
        <v>1638.6</v>
      </c>
      <c r="F738" s="45">
        <f t="shared" si="167"/>
        <v>147.28194434457467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1305.8800000000001</v>
      </c>
      <c r="E740" s="192">
        <v>4555.29</v>
      </c>
      <c r="F740" s="71">
        <f t="shared" si="167"/>
        <v>348.82914203449013</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246.09</v>
      </c>
      <c r="E743" s="192">
        <v>248</v>
      </c>
      <c r="F743" s="71">
        <f t="shared" ref="F743:F744" si="170">IF(D743&lt;&gt;0,IF(E743/D743&gt;=100,"&gt;&gt;100",E743/D743*100),"-")</f>
        <v>100.77613881100412</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26697.13</v>
      </c>
      <c r="E855" s="194">
        <v>22861.87</v>
      </c>
      <c r="F855" s="45">
        <f t="shared" si="169"/>
        <v>85.634186146600769</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70" sqref="E7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1978</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1197844.99</v>
      </c>
      <c r="E6" s="180">
        <f t="shared" si="0"/>
        <v>1217475.8699999999</v>
      </c>
      <c r="F6" s="181">
        <f t="shared" ref="F6:F298" si="1">IF(D6&gt;0,IF(E6/D6&gt;=100,"&gt;&gt;100",E6/D6*100),"-")</f>
        <v>101.63884978138948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1021154.74</v>
      </c>
      <c r="E7" s="79">
        <f t="shared" si="2"/>
        <v>1009876.2999999999</v>
      </c>
      <c r="F7" s="71">
        <f t="shared" si="1"/>
        <v>98.895520966783153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1021154.74</v>
      </c>
      <c r="E12" s="79">
        <f t="shared" si="3"/>
        <v>1009876.2999999999</v>
      </c>
      <c r="F12" s="71">
        <f t="shared" si="1"/>
        <v>98.895520966783153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961537.26</v>
      </c>
      <c r="E13" s="79">
        <f t="shared" si="4"/>
        <v>961537.2699999999</v>
      </c>
      <c r="F13" s="71">
        <f t="shared" si="1"/>
        <v>100.00000104000128</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1702414.73</v>
      </c>
      <c r="E15" s="192">
        <v>1702414.73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10658.72</v>
      </c>
      <c r="E16" s="192">
        <v>10658.72</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751536.19</v>
      </c>
      <c r="E18" s="192">
        <v>751536.18</v>
      </c>
      <c r="F18" s="71">
        <f t="shared" si="1"/>
        <v>99.999998669392099</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0</v>
      </c>
      <c r="E19" s="79">
        <f t="shared" si="5"/>
        <v>18104.619999999937</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169745.48</v>
      </c>
      <c r="E20" s="192">
        <v>172226.37</v>
      </c>
      <c r="F20" s="71">
        <f t="shared" si="1"/>
        <v>101.46153523498829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9727.2800000000007</v>
      </c>
      <c r="E21" s="192">
        <v>9727.2800000000007</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156718.51999999999</v>
      </c>
      <c r="E22" s="192">
        <v>156718.51999999999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15005.43</v>
      </c>
      <c r="E25" s="192">
        <v>15005.43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40538.120000000003</v>
      </c>
      <c r="E26" s="192">
        <v>44657.23</v>
      </c>
      <c r="F26" s="71">
        <f t="shared" si="1"/>
        <v>110.16107801743149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391734.83</v>
      </c>
      <c r="E28" s="192">
        <v>380230.21</v>
      </c>
      <c r="F28" s="71">
        <f t="shared" si="1"/>
        <v>97.063161322673295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59617.48000000001</v>
      </c>
      <c r="E35" s="79">
        <f t="shared" si="7"/>
        <v>30234.410000000003</v>
      </c>
      <c r="F35" s="71">
        <f t="shared" si="1"/>
        <v>50.714002000755478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215600.72</v>
      </c>
      <c r="E36" s="192">
        <v>238446.98</v>
      </c>
      <c r="F36" s="71">
        <f t="shared" si="1"/>
        <v>110.59656015991041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155983.24</v>
      </c>
      <c r="E40" s="192">
        <v>208212.57</v>
      </c>
      <c r="F40" s="71">
        <f t="shared" si="1"/>
        <v>133.48393712042397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737.99</v>
      </c>
      <c r="E47" s="192">
        <v>737.99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737.99</v>
      </c>
      <c r="E50" s="192">
        <v>737.99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91484.03</v>
      </c>
      <c r="E54" s="192">
        <v>91484.03</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91484.03</v>
      </c>
      <c r="E55" s="192">
        <v>91484.03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176690.25</v>
      </c>
      <c r="E69" s="79">
        <f>E70+E82+E88+E119+E135+E147+E165+E171</f>
        <v>207599.57</v>
      </c>
      <c r="F69" s="71">
        <f t="shared" si="1"/>
        <v>117.49350629137713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23033.87</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22833.43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22833.43</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200.44</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18560.21</v>
      </c>
      <c r="E82" s="79">
        <f>SUM(E83:E85)-E86+E87</f>
        <v>26421.9</v>
      </c>
      <c r="F82" s="71">
        <f t="shared" si="1"/>
        <v>142.35776427098617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18560.21</v>
      </c>
      <c r="E87" s="192">
        <v>26421.9</v>
      </c>
      <c r="F87" s="71">
        <f t="shared" si="1"/>
        <v>142.35776427098617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2016.3300000000002</v>
      </c>
      <c r="E147" s="79">
        <f t="shared" si="24"/>
        <v>180886.13</v>
      </c>
      <c r="F147" s="71">
        <f t="shared" si="1"/>
        <v>8971.0578129572041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328.17</v>
      </c>
      <c r="E150" s="79">
        <f t="shared" si="25"/>
        <v>147824.47</v>
      </c>
      <c r="F150" s="71" t="str">
        <f t="shared" si="1"/>
        <v>&gt;&gt;100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147496.29999999999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328.17</v>
      </c>
      <c r="E158" s="192">
        <v>328.17</v>
      </c>
      <c r="F158" s="71">
        <f t="shared" si="1"/>
        <v>100</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1688.16</v>
      </c>
      <c r="E161" s="192">
        <v>5103.96</v>
      </c>
      <c r="F161" s="71">
        <f t="shared" si="1"/>
        <v>302.33864088711971</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27957.7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791.7</v>
      </c>
      <c r="E165" s="79">
        <f t="shared" si="26"/>
        <v>291.54000000000002</v>
      </c>
      <c r="F165" s="71">
        <f t="shared" si="1"/>
        <v>36.82455475558924</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791.7</v>
      </c>
      <c r="E167" s="192">
        <v>291.54000000000002</v>
      </c>
      <c r="F167" s="71">
        <f t="shared" si="1"/>
        <v>36.82455475558924</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132288.14000000001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132288.14000000001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1197844.99</v>
      </c>
      <c r="E176" s="79">
        <f>E177+E251</f>
        <v>1217475.8699999999</v>
      </c>
      <c r="F176" s="71">
        <f t="shared" si="1"/>
        <v>101.63884978138948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185685.98</v>
      </c>
      <c r="E177" s="79">
        <f>E178+E197+E203+E219+E247+E248</f>
        <v>216819</v>
      </c>
      <c r="F177" s="71">
        <f t="shared" si="1"/>
        <v>116.76648931707174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184733.96000000002</v>
      </c>
      <c r="E178" s="79">
        <f>SUM(E179:E181)+E185+E186+SUM(E194:E196)</f>
        <v>191304.12</v>
      </c>
      <c r="F178" s="71">
        <f t="shared" si="1"/>
        <v>103.55655235236661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135617.57</v>
      </c>
      <c r="E179" s="192">
        <v>150600.07999999999</v>
      </c>
      <c r="F179" s="71">
        <f t="shared" si="1"/>
        <v>111.04761720771134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30529.07</v>
      </c>
      <c r="E180" s="192">
        <v>40704.04</v>
      </c>
      <c r="F180" s="71">
        <f t="shared" si="1"/>
        <v>133.32879121440646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18587.32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952.02</v>
      </c>
      <c r="E197" s="79">
        <f>SUM(E198:E202)</f>
        <v>1454.64</v>
      </c>
      <c r="F197" s="71">
        <f t="shared" si="1"/>
        <v>152.7951093464423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952.02</v>
      </c>
      <c r="E199" s="192">
        <v>1454.64</v>
      </c>
      <c r="F199" s="71">
        <f t="shared" ref="F199:F202" si="30">IF(D199&gt;0,IF(E199/D199&gt;=100,"&gt;&gt;100",E199/D199*100),"-")</f>
        <v>152.7951093464423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24060.240000000002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1012159.0099999999</v>
      </c>
      <c r="E251" s="79">
        <f>+E252+E255-E264+E274+E291</f>
        <v>1000656.8699999999</v>
      </c>
      <c r="F251" s="71">
        <f t="shared" si="1"/>
        <v>98.863603456931131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1020299.88</v>
      </c>
      <c r="E252" s="79">
        <f>E253-E254</f>
        <v>1009021.4399999999</v>
      </c>
      <c r="F252" s="71">
        <f t="shared" si="1"/>
        <v>98.894595577135618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1020299.88</v>
      </c>
      <c r="E253" s="192">
        <v>1009021.4399999999</v>
      </c>
      <c r="F253" s="71">
        <f t="shared" si="1"/>
        <v>98.894595577135618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-10948.910000000003</v>
      </c>
      <c r="E255" s="79">
        <f>E256-E260</f>
        <v>-161584.54999999999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68475.72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68475.72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79424.63</v>
      </c>
      <c r="E260" s="79">
        <f>SUM(E261:E263)</f>
        <v>161584.54999999999</v>
      </c>
      <c r="F260" s="71">
        <f t="shared" si="1"/>
        <v>203.44388132497437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87765.85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79424.63</v>
      </c>
      <c r="E262" s="192">
        <v>73818.7</v>
      </c>
      <c r="F262" s="71">
        <f t="shared" si="1"/>
        <v>92.941824217500283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2016.34</v>
      </c>
      <c r="E274" s="79">
        <f>SUM(E275:E277)+SUM(E286:E290)</f>
        <v>152928.44</v>
      </c>
      <c r="F274" s="71">
        <f t="shared" si="1"/>
        <v>7584.4569864209416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2016.34</v>
      </c>
      <c r="E277" s="79">
        <f>SUM(E278:E285)</f>
        <v>147824.47</v>
      </c>
      <c r="F277" s="71">
        <f t="shared" si="39"/>
        <v>7331.3265619885542</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2016.34</v>
      </c>
      <c r="E283" s="192">
        <v>147496.29999999999</v>
      </c>
      <c r="F283" s="71">
        <f t="shared" si="39"/>
        <v>7315.0510330599009</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328.17</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5103.97</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791.7</v>
      </c>
      <c r="E291" s="79">
        <f>SUM(E292:E295)</f>
        <v>291.54000000000002</v>
      </c>
      <c r="F291" s="71">
        <f t="shared" si="1"/>
        <v>36.82455475558924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791.7</v>
      </c>
      <c r="E293" s="192">
        <v>291.54000000000002</v>
      </c>
      <c r="F293" s="71">
        <f t="shared" ref="F293:F295" si="40">IF(D293&gt;0,IF(E293/D293&gt;=100,"&gt;&gt;100",E293/D293*100),"-")</f>
        <v>36.82455475558924</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10301.42</v>
      </c>
      <c r="E297" s="79">
        <f t="shared" si="42"/>
        <v>10301.42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10301.42</v>
      </c>
      <c r="E298" s="193">
        <v>10301.42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2016.33</v>
      </c>
      <c r="E302" s="192">
        <v>180886.13</v>
      </c>
      <c r="F302" s="71">
        <f t="shared" si="43"/>
        <v>8971.0578129572059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791.7</v>
      </c>
      <c r="E306" s="192">
        <v>291.54000000000002</v>
      </c>
      <c r="F306" s="71">
        <f t="shared" si="43"/>
        <v>36.82455475558924</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18560.21</v>
      </c>
      <c r="E308" s="192">
        <v>26421.9</v>
      </c>
      <c r="F308" s="71">
        <f t="shared" si="43"/>
        <v>142.35776427098617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184733.96</v>
      </c>
      <c r="E336" s="192">
        <v>191304.12</v>
      </c>
      <c r="F336" s="71">
        <f t="shared" si="43"/>
        <v>103.55655235236662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952.02</v>
      </c>
      <c r="E338" s="192">
        <v>1454.64</v>
      </c>
      <c r="F338" s="71">
        <f t="shared" si="43"/>
        <v>152.7951093464423</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24060.240000000002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10301.42</v>
      </c>
      <c r="E387" s="192">
        <v>10301.42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1929566.93</v>
      </c>
      <c r="E114" s="60">
        <f t="shared" si="22"/>
        <v>2071779</v>
      </c>
      <c r="F114" s="45">
        <f t="shared" si="1"/>
        <v>107.37015481499779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1929566.93</v>
      </c>
      <c r="E115" s="60">
        <f t="shared" si="23"/>
        <v>2071779</v>
      </c>
      <c r="F115" s="45">
        <f t="shared" si="1"/>
        <v>107.37015481499779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1929566.93</v>
      </c>
      <c r="E117" s="194">
        <v>2071779</v>
      </c>
      <c r="F117" s="45">
        <f t="shared" si="1"/>
        <v>107.37015481499779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1929566.93</v>
      </c>
      <c r="E141" s="81">
        <f t="shared" si="28"/>
        <v>2071779</v>
      </c>
      <c r="F141" s="61">
        <f t="shared" si="1"/>
        <v>107.37015481499779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15730.97</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15730.97</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15730.97</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15730.97</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185685.98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2019585.3000000005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1938168.1500000004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1696122.1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217095.35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76.569999999999993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22861.87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2012.26</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29404.560000000001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52012.59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1988452.2800000005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1931597.9900000005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1681139.59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206920.38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76.569999999999993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22861.87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20599.580000000002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28901.94</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27952.35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216819.00000000023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216819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216819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13375</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1978</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1981</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1980</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Anđela Ćosić</cp:lastModifiedBy>
  <cp:lastPrinted>2025-11-26T12:43:51Z</cp:lastPrinted>
  <dcterms:created xsi:type="dcterms:W3CDTF">2022-04-01T05:14:30Z</dcterms:created>
  <dcterms:modified xsi:type="dcterms:W3CDTF">2026-01-29T10:30:49Z</dcterms:modified>
</cp:coreProperties>
</file>